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9"/>
  </bookViews>
  <sheets>
    <sheet name="Feuil1" sheetId="1" r:id="rId1"/>
    <sheet name="ZPDES" sheetId="2" r:id="rId2"/>
    <sheet name="ZT" sheetId="3" r:id="rId3"/>
    <sheet name="TZ" sheetId="4" r:id="rId4"/>
    <sheet name="ALTVDES" sheetId="5" r:id="rId5"/>
    <sheet name="LATLONDES" sheetId="6" r:id="rId6"/>
    <sheet name="ZdDES" sheetId="7" r:id="rId7"/>
    <sheet name="dZdes" sheetId="8" r:id="rId8"/>
    <sheet name="VEntZdes" sheetId="9" r:id="rId9"/>
    <sheet name="Zrhodes" sheetId="10" r:id="rId10"/>
    <sheet name="DATAS" sheetId="11" r:id="rId11"/>
    <sheet name="Feuil3" sheetId="12" r:id="rId12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<sst xmlns="http://schemas.openxmlformats.org/spreadsheetml/2006/main" count="23" uniqueCount="23">
  <si>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volume V1 </t>
  </si>
  <si>
    <t>volume V2</t>
  </si>
  <si>
    <t>masse SOL</t>
  </si>
  <si>
    <t>masse NAC2</t>
  </si>
  <si>
    <t xml:space="preserve">g </t>
  </si>
  <si>
    <t>masse HE</t>
  </si>
  <si>
    <t>heure</t>
  </si>
  <si>
    <t>minute</t>
  </si>
  <si>
    <t>seconde</t>
  </si>
  <si>
    <t>pression</t>
  </si>
  <si>
    <t>altitude</t>
  </si>
  <si>
    <t>température</t>
  </si>
  <si>
    <t>vitesse desc</t>
  </si>
  <si>
    <t>LAT1</t>
  </si>
  <si>
    <t xml:space="preserve">LAT2 </t>
  </si>
  <si>
    <t>LON1</t>
  </si>
  <si>
    <t>LON2</t>
  </si>
  <si>
    <t>vitesse vent</t>
  </si>
  <si>
    <t>direction vent</t>
  </si>
  <si>
    <t xml:space="preserve">temps </t>
  </si>
  <si>
    <t>distance</t>
  </si>
  <si>
    <t>P/T</t>
  </si>
  <si>
    <t>rho air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</si>
</sst>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165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64" fontId="0" fillId="0" borderId="4" xfId="0" applyNumberFormat="1" applyBorder="1" applyAlignment="1">
      <alignment/>
    </xf>
    <xf numFmtId="165" fontId="0" fillId="0" borderId="4" xfId="0" applyNumberFormat="1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worksheet" Target="worksheets/sheet2.xml" /><Relationship Id="rId12" Type="http://schemas.openxmlformats.org/officeDocument/2006/relationships/worksheet" Target="worksheets/sheet3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DATAS!$D$2:$D$37</c:f>
              <c:numCache>
                <c:ptCount val="36"/>
                <c:pt idx="0">
                  <c:v>1000.4</c:v>
                </c:pt>
                <c:pt idx="1">
                  <c:v>1000.8</c:v>
                </c:pt>
                <c:pt idx="2">
                  <c:v>1001</c:v>
                </c:pt>
                <c:pt idx="3">
                  <c:v>1001.4</c:v>
                </c:pt>
                <c:pt idx="4">
                  <c:v>1002</c:v>
                </c:pt>
                <c:pt idx="5">
                  <c:v>1002.5</c:v>
                </c:pt>
                <c:pt idx="6">
                  <c:v>1002.9</c:v>
                </c:pt>
                <c:pt idx="7">
                  <c:v>1003.1</c:v>
                </c:pt>
                <c:pt idx="8">
                  <c:v>1003.4</c:v>
                </c:pt>
                <c:pt idx="9">
                  <c:v>1003.8</c:v>
                </c:pt>
                <c:pt idx="10">
                  <c:v>1004.5</c:v>
                </c:pt>
                <c:pt idx="11">
                  <c:v>1005.1</c:v>
                </c:pt>
                <c:pt idx="12">
                  <c:v>1005.5</c:v>
                </c:pt>
                <c:pt idx="13">
                  <c:v>1006</c:v>
                </c:pt>
                <c:pt idx="14">
                  <c:v>1006.4</c:v>
                </c:pt>
                <c:pt idx="15">
                  <c:v>1006.8</c:v>
                </c:pt>
                <c:pt idx="16">
                  <c:v>1007.2</c:v>
                </c:pt>
                <c:pt idx="17">
                  <c:v>1007.8</c:v>
                </c:pt>
                <c:pt idx="18">
                  <c:v>1008.1</c:v>
                </c:pt>
                <c:pt idx="19">
                  <c:v>1008.3</c:v>
                </c:pt>
                <c:pt idx="20">
                  <c:v>1008.6</c:v>
                </c:pt>
                <c:pt idx="21">
                  <c:v>1009.1</c:v>
                </c:pt>
                <c:pt idx="22">
                  <c:v>1009.5</c:v>
                </c:pt>
                <c:pt idx="23">
                  <c:v>1009.9</c:v>
                </c:pt>
                <c:pt idx="24">
                  <c:v>1010.4</c:v>
                </c:pt>
                <c:pt idx="25">
                  <c:v>1010.7</c:v>
                </c:pt>
                <c:pt idx="26">
                  <c:v>1011</c:v>
                </c:pt>
                <c:pt idx="27">
                  <c:v>1011.5</c:v>
                </c:pt>
                <c:pt idx="28">
                  <c:v>1011.9</c:v>
                </c:pt>
                <c:pt idx="29">
                  <c:v>1012.1</c:v>
                </c:pt>
                <c:pt idx="30">
                  <c:v>1012.9</c:v>
                </c:pt>
                <c:pt idx="31">
                  <c:v>1013.3</c:v>
                </c:pt>
                <c:pt idx="32">
                  <c:v>1013.5</c:v>
                </c:pt>
                <c:pt idx="33">
                  <c:v>1013.9</c:v>
                </c:pt>
                <c:pt idx="34">
                  <c:v>1014.4</c:v>
                </c:pt>
                <c:pt idx="35">
                  <c:v>1014.9</c:v>
                </c:pt>
              </c:numCache>
            </c:numRef>
          </c:xVal>
          <c:yVal>
            <c:numRef>
              <c:f>DATAS!$E$2:$E$37</c:f>
              <c:numCache>
                <c:ptCount val="36"/>
                <c:pt idx="0">
                  <c:v>108</c:v>
                </c:pt>
                <c:pt idx="1">
                  <c:v>104</c:v>
                </c:pt>
                <c:pt idx="2">
                  <c:v>102</c:v>
                </c:pt>
                <c:pt idx="3">
                  <c:v>99</c:v>
                </c:pt>
                <c:pt idx="4">
                  <c:v>94</c:v>
                </c:pt>
                <c:pt idx="5">
                  <c:v>90</c:v>
                </c:pt>
                <c:pt idx="6">
                  <c:v>87</c:v>
                </c:pt>
                <c:pt idx="7">
                  <c:v>85</c:v>
                </c:pt>
                <c:pt idx="8">
                  <c:v>83</c:v>
                </c:pt>
                <c:pt idx="9">
                  <c:v>79</c:v>
                </c:pt>
                <c:pt idx="10">
                  <c:v>73</c:v>
                </c:pt>
                <c:pt idx="11">
                  <c:v>68</c:v>
                </c:pt>
                <c:pt idx="12">
                  <c:v>65</c:v>
                </c:pt>
                <c:pt idx="13">
                  <c:v>61</c:v>
                </c:pt>
                <c:pt idx="14">
                  <c:v>57</c:v>
                </c:pt>
                <c:pt idx="15">
                  <c:v>54</c:v>
                </c:pt>
                <c:pt idx="16">
                  <c:v>50</c:v>
                </c:pt>
                <c:pt idx="17">
                  <c:v>46</c:v>
                </c:pt>
                <c:pt idx="18">
                  <c:v>43</c:v>
                </c:pt>
                <c:pt idx="19">
                  <c:v>40</c:v>
                </c:pt>
                <c:pt idx="20">
                  <c:v>39</c:v>
                </c:pt>
                <c:pt idx="21">
                  <c:v>34</c:v>
                </c:pt>
                <c:pt idx="22">
                  <c:v>31</c:v>
                </c:pt>
                <c:pt idx="23">
                  <c:v>28</c:v>
                </c:pt>
                <c:pt idx="24">
                  <c:v>24</c:v>
                </c:pt>
                <c:pt idx="25">
                  <c:v>22</c:v>
                </c:pt>
                <c:pt idx="26">
                  <c:v>19</c:v>
                </c:pt>
                <c:pt idx="27">
                  <c:v>15</c:v>
                </c:pt>
                <c:pt idx="28">
                  <c:v>12</c:v>
                </c:pt>
                <c:pt idx="29">
                  <c:v>9</c:v>
                </c:pt>
                <c:pt idx="30">
                  <c:v>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1"/>
        </c:ser>
        <c:axId val="2387609"/>
        <c:axId val="21488482"/>
      </c:scatterChart>
      <c:valAx>
        <c:axId val="2387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 hPa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21488482"/>
        <c:crosses val="autoZero"/>
        <c:crossBetween val="midCat"/>
        <c:dispUnits/>
      </c:valAx>
      <c:valAx>
        <c:axId val="21488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 m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876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DATAS!$F$2:$F$37</c:f>
              <c:numCache>
                <c:ptCount val="36"/>
                <c:pt idx="0">
                  <c:v>15.3</c:v>
                </c:pt>
                <c:pt idx="1">
                  <c:v>15.3</c:v>
                </c:pt>
                <c:pt idx="2">
                  <c:v>15.3</c:v>
                </c:pt>
                <c:pt idx="3">
                  <c:v>15.3</c:v>
                </c:pt>
                <c:pt idx="4">
                  <c:v>15.4</c:v>
                </c:pt>
                <c:pt idx="5">
                  <c:v>15.4</c:v>
                </c:pt>
                <c:pt idx="6">
                  <c:v>15.4</c:v>
                </c:pt>
                <c:pt idx="7">
                  <c:v>15.4</c:v>
                </c:pt>
                <c:pt idx="8">
                  <c:v>15.4</c:v>
                </c:pt>
                <c:pt idx="9">
                  <c:v>15.5</c:v>
                </c:pt>
                <c:pt idx="10">
                  <c:v>15.5</c:v>
                </c:pt>
                <c:pt idx="11">
                  <c:v>15.5</c:v>
                </c:pt>
                <c:pt idx="12">
                  <c:v>15.5</c:v>
                </c:pt>
                <c:pt idx="13">
                  <c:v>15.6</c:v>
                </c:pt>
                <c:pt idx="14">
                  <c:v>15.5</c:v>
                </c:pt>
                <c:pt idx="15">
                  <c:v>15.6</c:v>
                </c:pt>
                <c:pt idx="16">
                  <c:v>15.6</c:v>
                </c:pt>
                <c:pt idx="17">
                  <c:v>15.6</c:v>
                </c:pt>
                <c:pt idx="18">
                  <c:v>15.6</c:v>
                </c:pt>
                <c:pt idx="19">
                  <c:v>15.6</c:v>
                </c:pt>
                <c:pt idx="20">
                  <c:v>15.7</c:v>
                </c:pt>
                <c:pt idx="21">
                  <c:v>15.7</c:v>
                </c:pt>
                <c:pt idx="22">
                  <c:v>15.7</c:v>
                </c:pt>
                <c:pt idx="23">
                  <c:v>15.7</c:v>
                </c:pt>
                <c:pt idx="24">
                  <c:v>15.8</c:v>
                </c:pt>
                <c:pt idx="25">
                  <c:v>15.8</c:v>
                </c:pt>
                <c:pt idx="26">
                  <c:v>15.8</c:v>
                </c:pt>
                <c:pt idx="27">
                  <c:v>15.8</c:v>
                </c:pt>
                <c:pt idx="28">
                  <c:v>15.8</c:v>
                </c:pt>
                <c:pt idx="29">
                  <c:v>15.8</c:v>
                </c:pt>
                <c:pt idx="30">
                  <c:v>15.8</c:v>
                </c:pt>
                <c:pt idx="31">
                  <c:v>15.9</c:v>
                </c:pt>
                <c:pt idx="32">
                  <c:v>15.9</c:v>
                </c:pt>
                <c:pt idx="33">
                  <c:v>15.9</c:v>
                </c:pt>
                <c:pt idx="34">
                  <c:v>15.9</c:v>
                </c:pt>
                <c:pt idx="35">
                  <c:v>15.9</c:v>
                </c:pt>
              </c:numCache>
            </c:numRef>
          </c:xVal>
          <c:yVal>
            <c:numRef>
              <c:f>DATAS!$E$2:$E$37</c:f>
              <c:numCache>
                <c:ptCount val="36"/>
                <c:pt idx="0">
                  <c:v>108</c:v>
                </c:pt>
                <c:pt idx="1">
                  <c:v>104</c:v>
                </c:pt>
                <c:pt idx="2">
                  <c:v>102</c:v>
                </c:pt>
                <c:pt idx="3">
                  <c:v>99</c:v>
                </c:pt>
                <c:pt idx="4">
                  <c:v>94</c:v>
                </c:pt>
                <c:pt idx="5">
                  <c:v>90</c:v>
                </c:pt>
                <c:pt idx="6">
                  <c:v>87</c:v>
                </c:pt>
                <c:pt idx="7">
                  <c:v>85</c:v>
                </c:pt>
                <c:pt idx="8">
                  <c:v>83</c:v>
                </c:pt>
                <c:pt idx="9">
                  <c:v>79</c:v>
                </c:pt>
                <c:pt idx="10">
                  <c:v>73</c:v>
                </c:pt>
                <c:pt idx="11">
                  <c:v>68</c:v>
                </c:pt>
                <c:pt idx="12">
                  <c:v>65</c:v>
                </c:pt>
                <c:pt idx="13">
                  <c:v>61</c:v>
                </c:pt>
                <c:pt idx="14">
                  <c:v>57</c:v>
                </c:pt>
                <c:pt idx="15">
                  <c:v>54</c:v>
                </c:pt>
                <c:pt idx="16">
                  <c:v>50</c:v>
                </c:pt>
                <c:pt idx="17">
                  <c:v>46</c:v>
                </c:pt>
                <c:pt idx="18">
                  <c:v>43</c:v>
                </c:pt>
                <c:pt idx="19">
                  <c:v>40</c:v>
                </c:pt>
                <c:pt idx="20">
                  <c:v>39</c:v>
                </c:pt>
                <c:pt idx="21">
                  <c:v>34</c:v>
                </c:pt>
                <c:pt idx="22">
                  <c:v>31</c:v>
                </c:pt>
                <c:pt idx="23">
                  <c:v>28</c:v>
                </c:pt>
                <c:pt idx="24">
                  <c:v>24</c:v>
                </c:pt>
                <c:pt idx="25">
                  <c:v>22</c:v>
                </c:pt>
                <c:pt idx="26">
                  <c:v>19</c:v>
                </c:pt>
                <c:pt idx="27">
                  <c:v>15</c:v>
                </c:pt>
                <c:pt idx="28">
                  <c:v>12</c:v>
                </c:pt>
                <c:pt idx="29">
                  <c:v>9</c:v>
                </c:pt>
                <c:pt idx="30">
                  <c:v>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1"/>
        </c:ser>
        <c:axId val="59178611"/>
        <c:axId val="62845452"/>
      </c:scatterChart>
      <c:valAx>
        <c:axId val="59178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62845452"/>
        <c:crosses val="autoZero"/>
        <c:crossBetween val="midCat"/>
        <c:dispUnits/>
      </c:valAx>
      <c:valAx>
        <c:axId val="62845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   m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1786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DATAS!$E$2:$E$37</c:f>
              <c:numCache>
                <c:ptCount val="36"/>
                <c:pt idx="0">
                  <c:v>108</c:v>
                </c:pt>
                <c:pt idx="1">
                  <c:v>104</c:v>
                </c:pt>
                <c:pt idx="2">
                  <c:v>102</c:v>
                </c:pt>
                <c:pt idx="3">
                  <c:v>99</c:v>
                </c:pt>
                <c:pt idx="4">
                  <c:v>94</c:v>
                </c:pt>
                <c:pt idx="5">
                  <c:v>90</c:v>
                </c:pt>
                <c:pt idx="6">
                  <c:v>87</c:v>
                </c:pt>
                <c:pt idx="7">
                  <c:v>85</c:v>
                </c:pt>
                <c:pt idx="8">
                  <c:v>83</c:v>
                </c:pt>
                <c:pt idx="9">
                  <c:v>79</c:v>
                </c:pt>
                <c:pt idx="10">
                  <c:v>73</c:v>
                </c:pt>
                <c:pt idx="11">
                  <c:v>68</c:v>
                </c:pt>
                <c:pt idx="12">
                  <c:v>65</c:v>
                </c:pt>
                <c:pt idx="13">
                  <c:v>61</c:v>
                </c:pt>
                <c:pt idx="14">
                  <c:v>57</c:v>
                </c:pt>
                <c:pt idx="15">
                  <c:v>54</c:v>
                </c:pt>
                <c:pt idx="16">
                  <c:v>50</c:v>
                </c:pt>
                <c:pt idx="17">
                  <c:v>46</c:v>
                </c:pt>
                <c:pt idx="18">
                  <c:v>43</c:v>
                </c:pt>
                <c:pt idx="19">
                  <c:v>40</c:v>
                </c:pt>
                <c:pt idx="20">
                  <c:v>39</c:v>
                </c:pt>
                <c:pt idx="21">
                  <c:v>34</c:v>
                </c:pt>
                <c:pt idx="22">
                  <c:v>31</c:v>
                </c:pt>
                <c:pt idx="23">
                  <c:v>28</c:v>
                </c:pt>
                <c:pt idx="24">
                  <c:v>24</c:v>
                </c:pt>
                <c:pt idx="25">
                  <c:v>22</c:v>
                </c:pt>
                <c:pt idx="26">
                  <c:v>19</c:v>
                </c:pt>
                <c:pt idx="27">
                  <c:v>15</c:v>
                </c:pt>
                <c:pt idx="28">
                  <c:v>12</c:v>
                </c:pt>
                <c:pt idx="29">
                  <c:v>9</c:v>
                </c:pt>
                <c:pt idx="30">
                  <c:v>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DATAS!$F$2:$F$37</c:f>
              <c:numCache>
                <c:ptCount val="36"/>
                <c:pt idx="0">
                  <c:v>15.3</c:v>
                </c:pt>
                <c:pt idx="1">
                  <c:v>15.3</c:v>
                </c:pt>
                <c:pt idx="2">
                  <c:v>15.3</c:v>
                </c:pt>
                <c:pt idx="3">
                  <c:v>15.3</c:v>
                </c:pt>
                <c:pt idx="4">
                  <c:v>15.4</c:v>
                </c:pt>
                <c:pt idx="5">
                  <c:v>15.4</c:v>
                </c:pt>
                <c:pt idx="6">
                  <c:v>15.4</c:v>
                </c:pt>
                <c:pt idx="7">
                  <c:v>15.4</c:v>
                </c:pt>
                <c:pt idx="8">
                  <c:v>15.4</c:v>
                </c:pt>
                <c:pt idx="9">
                  <c:v>15.5</c:v>
                </c:pt>
                <c:pt idx="10">
                  <c:v>15.5</c:v>
                </c:pt>
                <c:pt idx="11">
                  <c:v>15.5</c:v>
                </c:pt>
                <c:pt idx="12">
                  <c:v>15.5</c:v>
                </c:pt>
                <c:pt idx="13">
                  <c:v>15.6</c:v>
                </c:pt>
                <c:pt idx="14">
                  <c:v>15.5</c:v>
                </c:pt>
                <c:pt idx="15">
                  <c:v>15.6</c:v>
                </c:pt>
                <c:pt idx="16">
                  <c:v>15.6</c:v>
                </c:pt>
                <c:pt idx="17">
                  <c:v>15.6</c:v>
                </c:pt>
                <c:pt idx="18">
                  <c:v>15.6</c:v>
                </c:pt>
                <c:pt idx="19">
                  <c:v>15.6</c:v>
                </c:pt>
                <c:pt idx="20">
                  <c:v>15.7</c:v>
                </c:pt>
                <c:pt idx="21">
                  <c:v>15.7</c:v>
                </c:pt>
                <c:pt idx="22">
                  <c:v>15.7</c:v>
                </c:pt>
                <c:pt idx="23">
                  <c:v>15.7</c:v>
                </c:pt>
                <c:pt idx="24">
                  <c:v>15.8</c:v>
                </c:pt>
                <c:pt idx="25">
                  <c:v>15.8</c:v>
                </c:pt>
                <c:pt idx="26">
                  <c:v>15.8</c:v>
                </c:pt>
                <c:pt idx="27">
                  <c:v>15.8</c:v>
                </c:pt>
                <c:pt idx="28">
                  <c:v>15.8</c:v>
                </c:pt>
                <c:pt idx="29">
                  <c:v>15.8</c:v>
                </c:pt>
                <c:pt idx="30">
                  <c:v>15.8</c:v>
                </c:pt>
                <c:pt idx="31">
                  <c:v>15.9</c:v>
                </c:pt>
                <c:pt idx="32">
                  <c:v>15.9</c:v>
                </c:pt>
                <c:pt idx="33">
                  <c:v>15.9</c:v>
                </c:pt>
                <c:pt idx="34">
                  <c:v>15.9</c:v>
                </c:pt>
                <c:pt idx="35">
                  <c:v>15.9</c:v>
                </c:pt>
              </c:numCache>
            </c:numRef>
          </c:yVal>
          <c:smooth val="1"/>
        </c:ser>
        <c:axId val="28738157"/>
        <c:axId val="57316822"/>
      </c:scatterChart>
      <c:valAx>
        <c:axId val="28738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 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57316822"/>
        <c:crosses val="autoZero"/>
        <c:crossBetween val="midCat"/>
        <c:dispUnits/>
      </c:valAx>
      <c:valAx>
        <c:axId val="57316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381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ALTVDES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DATAS!$G$2:$G$37</c:f>
              <c:numCache>
                <c:ptCount val="36"/>
                <c:pt idx="0">
                  <c:v>3.6</c:v>
                </c:pt>
                <c:pt idx="1">
                  <c:v>3.6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3.4</c:v>
                </c:pt>
                <c:pt idx="7">
                  <c:v>3.4</c:v>
                </c:pt>
                <c:pt idx="8">
                  <c:v>3.4</c:v>
                </c:pt>
                <c:pt idx="9">
                  <c:v>3.4</c:v>
                </c:pt>
                <c:pt idx="10">
                  <c:v>3.4</c:v>
                </c:pt>
                <c:pt idx="11">
                  <c:v>3.5</c:v>
                </c:pt>
                <c:pt idx="12">
                  <c:v>3.5</c:v>
                </c:pt>
                <c:pt idx="13">
                  <c:v>3.5</c:v>
                </c:pt>
                <c:pt idx="14">
                  <c:v>3.6</c:v>
                </c:pt>
                <c:pt idx="15">
                  <c:v>3.6</c:v>
                </c:pt>
                <c:pt idx="16">
                  <c:v>3.6</c:v>
                </c:pt>
                <c:pt idx="17">
                  <c:v>3.6</c:v>
                </c:pt>
                <c:pt idx="18">
                  <c:v>3.6</c:v>
                </c:pt>
                <c:pt idx="19">
                  <c:v>3.6</c:v>
                </c:pt>
                <c:pt idx="20">
                  <c:v>3.6</c:v>
                </c:pt>
                <c:pt idx="21">
                  <c:v>3.6</c:v>
                </c:pt>
                <c:pt idx="22">
                  <c:v>3.6</c:v>
                </c:pt>
                <c:pt idx="23">
                  <c:v>3.6</c:v>
                </c:pt>
                <c:pt idx="24">
                  <c:v>3.6</c:v>
                </c:pt>
                <c:pt idx="25">
                  <c:v>3.5</c:v>
                </c:pt>
                <c:pt idx="26">
                  <c:v>3.5</c:v>
                </c:pt>
                <c:pt idx="27">
                  <c:v>3.5</c:v>
                </c:pt>
                <c:pt idx="28">
                  <c:v>3.4</c:v>
                </c:pt>
                <c:pt idx="29">
                  <c:v>3.4</c:v>
                </c:pt>
                <c:pt idx="30">
                  <c:v>3.3</c:v>
                </c:pt>
                <c:pt idx="31">
                  <c:v>3.3</c:v>
                </c:pt>
                <c:pt idx="32">
                  <c:v>3.2</c:v>
                </c:pt>
                <c:pt idx="33">
                  <c:v>3</c:v>
                </c:pt>
                <c:pt idx="34">
                  <c:v>3.2</c:v>
                </c:pt>
                <c:pt idx="35">
                  <c:v>2.9</c:v>
                </c:pt>
              </c:numCache>
            </c:numRef>
          </c:xVal>
          <c:yVal>
            <c:numRef>
              <c:f>DATAS!$E$2:$E$37</c:f>
              <c:numCache>
                <c:ptCount val="36"/>
                <c:pt idx="0">
                  <c:v>108</c:v>
                </c:pt>
                <c:pt idx="1">
                  <c:v>104</c:v>
                </c:pt>
                <c:pt idx="2">
                  <c:v>102</c:v>
                </c:pt>
                <c:pt idx="3">
                  <c:v>99</c:v>
                </c:pt>
                <c:pt idx="4">
                  <c:v>94</c:v>
                </c:pt>
                <c:pt idx="5">
                  <c:v>90</c:v>
                </c:pt>
                <c:pt idx="6">
                  <c:v>87</c:v>
                </c:pt>
                <c:pt idx="7">
                  <c:v>85</c:v>
                </c:pt>
                <c:pt idx="8">
                  <c:v>83</c:v>
                </c:pt>
                <c:pt idx="9">
                  <c:v>79</c:v>
                </c:pt>
                <c:pt idx="10">
                  <c:v>73</c:v>
                </c:pt>
                <c:pt idx="11">
                  <c:v>68</c:v>
                </c:pt>
                <c:pt idx="12">
                  <c:v>65</c:v>
                </c:pt>
                <c:pt idx="13">
                  <c:v>61</c:v>
                </c:pt>
                <c:pt idx="14">
                  <c:v>57</c:v>
                </c:pt>
                <c:pt idx="15">
                  <c:v>54</c:v>
                </c:pt>
                <c:pt idx="16">
                  <c:v>50</c:v>
                </c:pt>
                <c:pt idx="17">
                  <c:v>46</c:v>
                </c:pt>
                <c:pt idx="18">
                  <c:v>43</c:v>
                </c:pt>
                <c:pt idx="19">
                  <c:v>40</c:v>
                </c:pt>
                <c:pt idx="20">
                  <c:v>39</c:v>
                </c:pt>
                <c:pt idx="21">
                  <c:v>34</c:v>
                </c:pt>
                <c:pt idx="22">
                  <c:v>31</c:v>
                </c:pt>
                <c:pt idx="23">
                  <c:v>28</c:v>
                </c:pt>
                <c:pt idx="24">
                  <c:v>24</c:v>
                </c:pt>
                <c:pt idx="25">
                  <c:v>22</c:v>
                </c:pt>
                <c:pt idx="26">
                  <c:v>19</c:v>
                </c:pt>
                <c:pt idx="27">
                  <c:v>15</c:v>
                </c:pt>
                <c:pt idx="28">
                  <c:v>12</c:v>
                </c:pt>
                <c:pt idx="29">
                  <c:v>9</c:v>
                </c:pt>
                <c:pt idx="30">
                  <c:v>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1"/>
        </c:ser>
        <c:axId val="46089351"/>
        <c:axId val="12150976"/>
      </c:scatterChart>
      <c:valAx>
        <c:axId val="46089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VDES 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12150976"/>
        <c:crosses val="autoZero"/>
        <c:crossBetween val="midCat"/>
        <c:dispUnits/>
      </c:valAx>
      <c:valAx>
        <c:axId val="12150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  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893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LATLONDES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DATAS!$K$2:$K$37</c:f>
              <c:numCache>
                <c:ptCount val="36"/>
                <c:pt idx="0">
                  <c:v>0.11629</c:v>
                </c:pt>
                <c:pt idx="1">
                  <c:v>0.11648</c:v>
                </c:pt>
                <c:pt idx="2">
                  <c:v>0.11658</c:v>
                </c:pt>
                <c:pt idx="3">
                  <c:v>0.11658</c:v>
                </c:pt>
                <c:pt idx="4">
                  <c:v>0.11667</c:v>
                </c:pt>
                <c:pt idx="5">
                  <c:v>0.11677</c:v>
                </c:pt>
                <c:pt idx="6">
                  <c:v>0.11687</c:v>
                </c:pt>
                <c:pt idx="7">
                  <c:v>0.11677</c:v>
                </c:pt>
                <c:pt idx="8">
                  <c:v>0.11677</c:v>
                </c:pt>
                <c:pt idx="9">
                  <c:v>0.11696</c:v>
                </c:pt>
                <c:pt idx="10">
                  <c:v>0.11706</c:v>
                </c:pt>
                <c:pt idx="11">
                  <c:v>0.11716</c:v>
                </c:pt>
                <c:pt idx="12">
                  <c:v>0.11725</c:v>
                </c:pt>
                <c:pt idx="13">
                  <c:v>0.11745</c:v>
                </c:pt>
                <c:pt idx="14">
                  <c:v>0.11754</c:v>
                </c:pt>
                <c:pt idx="15">
                  <c:v>0.11764</c:v>
                </c:pt>
                <c:pt idx="16">
                  <c:v>0.11764</c:v>
                </c:pt>
                <c:pt idx="17">
                  <c:v>0.11774</c:v>
                </c:pt>
                <c:pt idx="18">
                  <c:v>0.11783</c:v>
                </c:pt>
                <c:pt idx="19">
                  <c:v>0.11788</c:v>
                </c:pt>
                <c:pt idx="20">
                  <c:v>0.11793</c:v>
                </c:pt>
                <c:pt idx="21">
                  <c:v>0.11803</c:v>
                </c:pt>
                <c:pt idx="22">
                  <c:v>0.11822</c:v>
                </c:pt>
                <c:pt idx="23">
                  <c:v>0.11832</c:v>
                </c:pt>
                <c:pt idx="24">
                  <c:v>0.11841</c:v>
                </c:pt>
                <c:pt idx="25">
                  <c:v>0.11861</c:v>
                </c:pt>
                <c:pt idx="26">
                  <c:v>0.1187</c:v>
                </c:pt>
                <c:pt idx="27">
                  <c:v>0.1188</c:v>
                </c:pt>
                <c:pt idx="28">
                  <c:v>0.1189</c:v>
                </c:pt>
                <c:pt idx="29">
                  <c:v>0.1189</c:v>
                </c:pt>
                <c:pt idx="30">
                  <c:v>0.11895</c:v>
                </c:pt>
                <c:pt idx="31">
                  <c:v>0.11899</c:v>
                </c:pt>
                <c:pt idx="32">
                  <c:v>0.11899</c:v>
                </c:pt>
                <c:pt idx="33">
                  <c:v>0.11909</c:v>
                </c:pt>
                <c:pt idx="34">
                  <c:v>0.11899</c:v>
                </c:pt>
                <c:pt idx="35">
                  <c:v>0.11909</c:v>
                </c:pt>
              </c:numCache>
            </c:numRef>
          </c:xVal>
          <c:yVal>
            <c:numRef>
              <c:f>DATAS!$I$2:$I$37</c:f>
              <c:numCache>
                <c:ptCount val="36"/>
                <c:pt idx="0">
                  <c:v>0.91311</c:v>
                </c:pt>
                <c:pt idx="1">
                  <c:v>0.91311</c:v>
                </c:pt>
                <c:pt idx="2">
                  <c:v>0.91311</c:v>
                </c:pt>
                <c:pt idx="3">
                  <c:v>0.91317</c:v>
                </c:pt>
                <c:pt idx="4">
                  <c:v>0.91317</c:v>
                </c:pt>
                <c:pt idx="5">
                  <c:v>0.91317</c:v>
                </c:pt>
                <c:pt idx="6">
                  <c:v>0.91317</c:v>
                </c:pt>
                <c:pt idx="7">
                  <c:v>0.91311</c:v>
                </c:pt>
                <c:pt idx="8">
                  <c:v>0.91317</c:v>
                </c:pt>
                <c:pt idx="9">
                  <c:v>0.91311</c:v>
                </c:pt>
                <c:pt idx="10">
                  <c:v>0.91317</c:v>
                </c:pt>
                <c:pt idx="11">
                  <c:v>0.91317</c:v>
                </c:pt>
                <c:pt idx="12">
                  <c:v>0.91323</c:v>
                </c:pt>
                <c:pt idx="13">
                  <c:v>0.91317</c:v>
                </c:pt>
                <c:pt idx="14">
                  <c:v>0.91317</c:v>
                </c:pt>
                <c:pt idx="15">
                  <c:v>0.91317</c:v>
                </c:pt>
                <c:pt idx="16">
                  <c:v>0.91323</c:v>
                </c:pt>
                <c:pt idx="17">
                  <c:v>0.91323</c:v>
                </c:pt>
                <c:pt idx="18">
                  <c:v>0.91323</c:v>
                </c:pt>
                <c:pt idx="19">
                  <c:v>0.91326</c:v>
                </c:pt>
                <c:pt idx="20">
                  <c:v>0.91329</c:v>
                </c:pt>
                <c:pt idx="21">
                  <c:v>0.91336</c:v>
                </c:pt>
                <c:pt idx="22">
                  <c:v>0.91336</c:v>
                </c:pt>
                <c:pt idx="23">
                  <c:v>0.91336</c:v>
                </c:pt>
                <c:pt idx="24">
                  <c:v>0.91342</c:v>
                </c:pt>
                <c:pt idx="25">
                  <c:v>0.91342</c:v>
                </c:pt>
                <c:pt idx="26">
                  <c:v>0.91336</c:v>
                </c:pt>
                <c:pt idx="27">
                  <c:v>0.91336</c:v>
                </c:pt>
                <c:pt idx="28">
                  <c:v>0.91336</c:v>
                </c:pt>
                <c:pt idx="29">
                  <c:v>0.91342</c:v>
                </c:pt>
                <c:pt idx="30">
                  <c:v>0.91342</c:v>
                </c:pt>
                <c:pt idx="31">
                  <c:v>0.91342</c:v>
                </c:pt>
                <c:pt idx="32">
                  <c:v>0.91348</c:v>
                </c:pt>
                <c:pt idx="33">
                  <c:v>0.91354</c:v>
                </c:pt>
                <c:pt idx="34">
                  <c:v>0.9136</c:v>
                </c:pt>
                <c:pt idx="35">
                  <c:v>0.9136</c:v>
                </c:pt>
              </c:numCache>
            </c:numRef>
          </c:yVal>
          <c:smooth val="1"/>
        </c:ser>
        <c:axId val="42249921"/>
        <c:axId val="44704970"/>
      </c:scatterChart>
      <c:valAx>
        <c:axId val="42249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44704970"/>
        <c:crosses val="autoZero"/>
        <c:crossBetween val="midCat"/>
        <c:dispUnits/>
      </c:valAx>
      <c:valAx>
        <c:axId val="44704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499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DATAS!$O$2:$O$37</c:f>
              <c:numCache>
                <c:ptCount val="36"/>
                <c:pt idx="0">
                  <c:v>255</c:v>
                </c:pt>
                <c:pt idx="1">
                  <c:v>242.66666666666669</c:v>
                </c:pt>
                <c:pt idx="2">
                  <c:v>244.79999999999998</c:v>
                </c:pt>
                <c:pt idx="3">
                  <c:v>234.77142857142857</c:v>
                </c:pt>
                <c:pt idx="4">
                  <c:v>220.2285714285714</c:v>
                </c:pt>
                <c:pt idx="5">
                  <c:v>210.85714285714283</c:v>
                </c:pt>
                <c:pt idx="6">
                  <c:v>207.26470588235293</c:v>
                </c:pt>
                <c:pt idx="7">
                  <c:v>202.5</c:v>
                </c:pt>
                <c:pt idx="8">
                  <c:v>195.29411764705884</c:v>
                </c:pt>
                <c:pt idx="9">
                  <c:v>181.23529411764704</c:v>
                </c:pt>
                <c:pt idx="10">
                  <c:v>167.47058823529412</c:v>
                </c:pt>
                <c:pt idx="11">
                  <c:v>149.60000000000002</c:v>
                </c:pt>
                <c:pt idx="12">
                  <c:v>143</c:v>
                </c:pt>
                <c:pt idx="13">
                  <c:v>132.45714285714286</c:v>
                </c:pt>
                <c:pt idx="14">
                  <c:v>120.33333333333334</c:v>
                </c:pt>
                <c:pt idx="15">
                  <c:v>114</c:v>
                </c:pt>
                <c:pt idx="16">
                  <c:v>105.55555555555556</c:v>
                </c:pt>
                <c:pt idx="17">
                  <c:v>97.11111111111111</c:v>
                </c:pt>
                <c:pt idx="18">
                  <c:v>89.58333333333334</c:v>
                </c:pt>
                <c:pt idx="19">
                  <c:v>83.33333333333334</c:v>
                </c:pt>
                <c:pt idx="20">
                  <c:v>81.25</c:v>
                </c:pt>
                <c:pt idx="21">
                  <c:v>69.8888888888889</c:v>
                </c:pt>
                <c:pt idx="22">
                  <c:v>62.86111111111111</c:v>
                </c:pt>
                <c:pt idx="23">
                  <c:v>56.77777777777777</c:v>
                </c:pt>
                <c:pt idx="24">
                  <c:v>48</c:v>
                </c:pt>
                <c:pt idx="25">
                  <c:v>45.25714285714286</c:v>
                </c:pt>
                <c:pt idx="26">
                  <c:v>38.542857142857144</c:v>
                </c:pt>
                <c:pt idx="27">
                  <c:v>30.428571428571427</c:v>
                </c:pt>
                <c:pt idx="28">
                  <c:v>25.058823529411768</c:v>
                </c:pt>
                <c:pt idx="29">
                  <c:v>18.529411764705884</c:v>
                </c:pt>
                <c:pt idx="30">
                  <c:v>10.606060606060606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DATAS!$E$2:$E$37</c:f>
              <c:numCache>
                <c:ptCount val="36"/>
                <c:pt idx="0">
                  <c:v>108</c:v>
                </c:pt>
                <c:pt idx="1">
                  <c:v>104</c:v>
                </c:pt>
                <c:pt idx="2">
                  <c:v>102</c:v>
                </c:pt>
                <c:pt idx="3">
                  <c:v>99</c:v>
                </c:pt>
                <c:pt idx="4">
                  <c:v>94</c:v>
                </c:pt>
                <c:pt idx="5">
                  <c:v>90</c:v>
                </c:pt>
                <c:pt idx="6">
                  <c:v>87</c:v>
                </c:pt>
                <c:pt idx="7">
                  <c:v>85</c:v>
                </c:pt>
                <c:pt idx="8">
                  <c:v>83</c:v>
                </c:pt>
                <c:pt idx="9">
                  <c:v>79</c:v>
                </c:pt>
                <c:pt idx="10">
                  <c:v>73</c:v>
                </c:pt>
                <c:pt idx="11">
                  <c:v>68</c:v>
                </c:pt>
                <c:pt idx="12">
                  <c:v>65</c:v>
                </c:pt>
                <c:pt idx="13">
                  <c:v>61</c:v>
                </c:pt>
                <c:pt idx="14">
                  <c:v>57</c:v>
                </c:pt>
                <c:pt idx="15">
                  <c:v>54</c:v>
                </c:pt>
                <c:pt idx="16">
                  <c:v>50</c:v>
                </c:pt>
                <c:pt idx="17">
                  <c:v>46</c:v>
                </c:pt>
                <c:pt idx="18">
                  <c:v>43</c:v>
                </c:pt>
                <c:pt idx="19">
                  <c:v>40</c:v>
                </c:pt>
                <c:pt idx="20">
                  <c:v>39</c:v>
                </c:pt>
                <c:pt idx="21">
                  <c:v>34</c:v>
                </c:pt>
                <c:pt idx="22">
                  <c:v>31</c:v>
                </c:pt>
                <c:pt idx="23">
                  <c:v>28</c:v>
                </c:pt>
                <c:pt idx="24">
                  <c:v>24</c:v>
                </c:pt>
                <c:pt idx="25">
                  <c:v>22</c:v>
                </c:pt>
                <c:pt idx="26">
                  <c:v>19</c:v>
                </c:pt>
                <c:pt idx="27">
                  <c:v>15</c:v>
                </c:pt>
                <c:pt idx="28">
                  <c:v>12</c:v>
                </c:pt>
                <c:pt idx="29">
                  <c:v>9</c:v>
                </c:pt>
                <c:pt idx="30">
                  <c:v>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1"/>
        </c:ser>
        <c:axId val="66800411"/>
        <c:axId val="64332788"/>
      </c:scatterChart>
      <c:valAx>
        <c:axId val="66800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  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64332788"/>
        <c:crosses val="autoZero"/>
        <c:crossBetween val="midCat"/>
        <c:dispUnits/>
      </c:valAx>
      <c:valAx>
        <c:axId val="64332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 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8004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dZdes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DATAS!$E$2:$E$37</c:f>
              <c:numCache>
                <c:ptCount val="36"/>
                <c:pt idx="0">
                  <c:v>108</c:v>
                </c:pt>
                <c:pt idx="1">
                  <c:v>104</c:v>
                </c:pt>
                <c:pt idx="2">
                  <c:v>102</c:v>
                </c:pt>
                <c:pt idx="3">
                  <c:v>99</c:v>
                </c:pt>
                <c:pt idx="4">
                  <c:v>94</c:v>
                </c:pt>
                <c:pt idx="5">
                  <c:v>90</c:v>
                </c:pt>
                <c:pt idx="6">
                  <c:v>87</c:v>
                </c:pt>
                <c:pt idx="7">
                  <c:v>85</c:v>
                </c:pt>
                <c:pt idx="8">
                  <c:v>83</c:v>
                </c:pt>
                <c:pt idx="9">
                  <c:v>79</c:v>
                </c:pt>
                <c:pt idx="10">
                  <c:v>73</c:v>
                </c:pt>
                <c:pt idx="11">
                  <c:v>68</c:v>
                </c:pt>
                <c:pt idx="12">
                  <c:v>65</c:v>
                </c:pt>
                <c:pt idx="13">
                  <c:v>61</c:v>
                </c:pt>
                <c:pt idx="14">
                  <c:v>57</c:v>
                </c:pt>
                <c:pt idx="15">
                  <c:v>54</c:v>
                </c:pt>
                <c:pt idx="16">
                  <c:v>50</c:v>
                </c:pt>
                <c:pt idx="17">
                  <c:v>46</c:v>
                </c:pt>
                <c:pt idx="18">
                  <c:v>43</c:v>
                </c:pt>
                <c:pt idx="19">
                  <c:v>40</c:v>
                </c:pt>
                <c:pt idx="20">
                  <c:v>39</c:v>
                </c:pt>
                <c:pt idx="21">
                  <c:v>34</c:v>
                </c:pt>
                <c:pt idx="22">
                  <c:v>31</c:v>
                </c:pt>
                <c:pt idx="23">
                  <c:v>28</c:v>
                </c:pt>
                <c:pt idx="24">
                  <c:v>24</c:v>
                </c:pt>
                <c:pt idx="25">
                  <c:v>22</c:v>
                </c:pt>
                <c:pt idx="26">
                  <c:v>19</c:v>
                </c:pt>
                <c:pt idx="27">
                  <c:v>15</c:v>
                </c:pt>
                <c:pt idx="28">
                  <c:v>12</c:v>
                </c:pt>
                <c:pt idx="29">
                  <c:v>9</c:v>
                </c:pt>
                <c:pt idx="30">
                  <c:v>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DATAS!$O$2:$O$37</c:f>
              <c:numCache>
                <c:ptCount val="36"/>
                <c:pt idx="0">
                  <c:v>255</c:v>
                </c:pt>
                <c:pt idx="1">
                  <c:v>242.66666666666669</c:v>
                </c:pt>
                <c:pt idx="2">
                  <c:v>244.79999999999998</c:v>
                </c:pt>
                <c:pt idx="3">
                  <c:v>234.77142857142857</c:v>
                </c:pt>
                <c:pt idx="4">
                  <c:v>220.2285714285714</c:v>
                </c:pt>
                <c:pt idx="5">
                  <c:v>210.85714285714283</c:v>
                </c:pt>
                <c:pt idx="6">
                  <c:v>207.26470588235293</c:v>
                </c:pt>
                <c:pt idx="7">
                  <c:v>202.5</c:v>
                </c:pt>
                <c:pt idx="8">
                  <c:v>195.29411764705884</c:v>
                </c:pt>
                <c:pt idx="9">
                  <c:v>181.23529411764704</c:v>
                </c:pt>
                <c:pt idx="10">
                  <c:v>167.47058823529412</c:v>
                </c:pt>
                <c:pt idx="11">
                  <c:v>149.60000000000002</c:v>
                </c:pt>
                <c:pt idx="12">
                  <c:v>143</c:v>
                </c:pt>
                <c:pt idx="13">
                  <c:v>132.45714285714286</c:v>
                </c:pt>
                <c:pt idx="14">
                  <c:v>120.33333333333334</c:v>
                </c:pt>
                <c:pt idx="15">
                  <c:v>114</c:v>
                </c:pt>
                <c:pt idx="16">
                  <c:v>105.55555555555556</c:v>
                </c:pt>
                <c:pt idx="17">
                  <c:v>97.11111111111111</c:v>
                </c:pt>
                <c:pt idx="18">
                  <c:v>89.58333333333334</c:v>
                </c:pt>
                <c:pt idx="19">
                  <c:v>83.33333333333334</c:v>
                </c:pt>
                <c:pt idx="20">
                  <c:v>81.25</c:v>
                </c:pt>
                <c:pt idx="21">
                  <c:v>69.8888888888889</c:v>
                </c:pt>
                <c:pt idx="22">
                  <c:v>62.86111111111111</c:v>
                </c:pt>
                <c:pt idx="23">
                  <c:v>56.77777777777777</c:v>
                </c:pt>
                <c:pt idx="24">
                  <c:v>48</c:v>
                </c:pt>
                <c:pt idx="25">
                  <c:v>45.25714285714286</c:v>
                </c:pt>
                <c:pt idx="26">
                  <c:v>38.542857142857144</c:v>
                </c:pt>
                <c:pt idx="27">
                  <c:v>30.428571428571427</c:v>
                </c:pt>
                <c:pt idx="28">
                  <c:v>25.058823529411768</c:v>
                </c:pt>
                <c:pt idx="29">
                  <c:v>18.529411764705884</c:v>
                </c:pt>
                <c:pt idx="30">
                  <c:v>10.606060606060606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1"/>
        </c:ser>
        <c:axId val="42124181"/>
        <c:axId val="43573310"/>
      </c:scatterChart>
      <c:valAx>
        <c:axId val="42124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  m  ou   h 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43573310"/>
        <c:crosses val="autoZero"/>
        <c:crossBetween val="midCat"/>
        <c:dispUnits/>
      </c:valAx>
      <c:valAx>
        <c:axId val="43573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   m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1241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VentZ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DATAS!$L$2:$L$37</c:f>
              <c:numCache>
                <c:ptCount val="36"/>
                <c:pt idx="0">
                  <c:v>8.5</c:v>
                </c:pt>
                <c:pt idx="1">
                  <c:v>8.4</c:v>
                </c:pt>
                <c:pt idx="2">
                  <c:v>8.4</c:v>
                </c:pt>
                <c:pt idx="3">
                  <c:v>8.3</c:v>
                </c:pt>
                <c:pt idx="4">
                  <c:v>8.2</c:v>
                </c:pt>
                <c:pt idx="5">
                  <c:v>8.2</c:v>
                </c:pt>
                <c:pt idx="6">
                  <c:v>8.1</c:v>
                </c:pt>
                <c:pt idx="7">
                  <c:v>8.1</c:v>
                </c:pt>
                <c:pt idx="8">
                  <c:v>8</c:v>
                </c:pt>
                <c:pt idx="9">
                  <c:v>7.8</c:v>
                </c:pt>
                <c:pt idx="10">
                  <c:v>7.8</c:v>
                </c:pt>
                <c:pt idx="11">
                  <c:v>7.7</c:v>
                </c:pt>
                <c:pt idx="12">
                  <c:v>7.7</c:v>
                </c:pt>
                <c:pt idx="13">
                  <c:v>7.6</c:v>
                </c:pt>
                <c:pt idx="14">
                  <c:v>7.6</c:v>
                </c:pt>
                <c:pt idx="15">
                  <c:v>7.6</c:v>
                </c:pt>
                <c:pt idx="16">
                  <c:v>7.6</c:v>
                </c:pt>
                <c:pt idx="17">
                  <c:v>7.6</c:v>
                </c:pt>
                <c:pt idx="18">
                  <c:v>7.5</c:v>
                </c:pt>
                <c:pt idx="19">
                  <c:v>7.5</c:v>
                </c:pt>
                <c:pt idx="20">
                  <c:v>7.5</c:v>
                </c:pt>
                <c:pt idx="21">
                  <c:v>7.4</c:v>
                </c:pt>
                <c:pt idx="22">
                  <c:v>7.3</c:v>
                </c:pt>
                <c:pt idx="23">
                  <c:v>7.3</c:v>
                </c:pt>
                <c:pt idx="24">
                  <c:v>7.2</c:v>
                </c:pt>
                <c:pt idx="25">
                  <c:v>7.2</c:v>
                </c:pt>
                <c:pt idx="26">
                  <c:v>7.1</c:v>
                </c:pt>
                <c:pt idx="27">
                  <c:v>7.1</c:v>
                </c:pt>
                <c:pt idx="28">
                  <c:v>7.1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6.9</c:v>
                </c:pt>
                <c:pt idx="33">
                  <c:v>6.6</c:v>
                </c:pt>
                <c:pt idx="34">
                  <c:v>6.8</c:v>
                </c:pt>
                <c:pt idx="35">
                  <c:v>6.5</c:v>
                </c:pt>
              </c:numCache>
            </c:numRef>
          </c:xVal>
          <c:yVal>
            <c:numRef>
              <c:f>DATAS!$E$2:$E$37</c:f>
              <c:numCache>
                <c:ptCount val="36"/>
                <c:pt idx="0">
                  <c:v>108</c:v>
                </c:pt>
                <c:pt idx="1">
                  <c:v>104</c:v>
                </c:pt>
                <c:pt idx="2">
                  <c:v>102</c:v>
                </c:pt>
                <c:pt idx="3">
                  <c:v>99</c:v>
                </c:pt>
                <c:pt idx="4">
                  <c:v>94</c:v>
                </c:pt>
                <c:pt idx="5">
                  <c:v>90</c:v>
                </c:pt>
                <c:pt idx="6">
                  <c:v>87</c:v>
                </c:pt>
                <c:pt idx="7">
                  <c:v>85</c:v>
                </c:pt>
                <c:pt idx="8">
                  <c:v>83</c:v>
                </c:pt>
                <c:pt idx="9">
                  <c:v>79</c:v>
                </c:pt>
                <c:pt idx="10">
                  <c:v>73</c:v>
                </c:pt>
                <c:pt idx="11">
                  <c:v>68</c:v>
                </c:pt>
                <c:pt idx="12">
                  <c:v>65</c:v>
                </c:pt>
                <c:pt idx="13">
                  <c:v>61</c:v>
                </c:pt>
                <c:pt idx="14">
                  <c:v>57</c:v>
                </c:pt>
                <c:pt idx="15">
                  <c:v>54</c:v>
                </c:pt>
                <c:pt idx="16">
                  <c:v>50</c:v>
                </c:pt>
                <c:pt idx="17">
                  <c:v>46</c:v>
                </c:pt>
                <c:pt idx="18">
                  <c:v>43</c:v>
                </c:pt>
                <c:pt idx="19">
                  <c:v>40</c:v>
                </c:pt>
                <c:pt idx="20">
                  <c:v>39</c:v>
                </c:pt>
                <c:pt idx="21">
                  <c:v>34</c:v>
                </c:pt>
                <c:pt idx="22">
                  <c:v>31</c:v>
                </c:pt>
                <c:pt idx="23">
                  <c:v>28</c:v>
                </c:pt>
                <c:pt idx="24">
                  <c:v>24</c:v>
                </c:pt>
                <c:pt idx="25">
                  <c:v>22</c:v>
                </c:pt>
                <c:pt idx="26">
                  <c:v>19</c:v>
                </c:pt>
                <c:pt idx="27">
                  <c:v>15</c:v>
                </c:pt>
                <c:pt idx="28">
                  <c:v>12</c:v>
                </c:pt>
                <c:pt idx="29">
                  <c:v>9</c:v>
                </c:pt>
                <c:pt idx="30">
                  <c:v>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1"/>
        </c:ser>
        <c:axId val="56615471"/>
        <c:axId val="39777192"/>
      </c:scatterChart>
      <c:valAx>
        <c:axId val="56615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Vent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39777192"/>
        <c:crosses val="autoZero"/>
        <c:crossBetween val="midCat"/>
        <c:dispUnits/>
      </c:valAx>
      <c:valAx>
        <c:axId val="39777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  m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6154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Zrho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DATAS!$Q$2:$Q$37</c:f>
              <c:numCache>
                <c:ptCount val="36"/>
                <c:pt idx="0">
                  <c:v>1.205966064381984</c:v>
                </c:pt>
                <c:pt idx="1">
                  <c:v>1.2064482579303173</c:v>
                </c:pt>
                <c:pt idx="2">
                  <c:v>1.2066893547044841</c:v>
                </c:pt>
                <c:pt idx="3">
                  <c:v>1.2071715482528176</c:v>
                </c:pt>
                <c:pt idx="4">
                  <c:v>1.2074762300712196</c:v>
                </c:pt>
                <c:pt idx="5">
                  <c:v>1.2080787631201573</c:v>
                </c:pt>
                <c:pt idx="6">
                  <c:v>1.2085607895593078</c:v>
                </c:pt>
                <c:pt idx="7">
                  <c:v>1.2088018027788827</c:v>
                </c:pt>
                <c:pt idx="8">
                  <c:v>1.2091633226082454</c:v>
                </c:pt>
                <c:pt idx="9">
                  <c:v>1.2092262791187458</c:v>
                </c:pt>
                <c:pt idx="10">
                  <c:v>1.2100695331488145</c:v>
                </c:pt>
                <c:pt idx="11">
                  <c:v>1.210792322317445</c:v>
                </c:pt>
                <c:pt idx="12">
                  <c:v>1.2112741817631987</c:v>
                </c:pt>
                <c:pt idx="13">
                  <c:v>1.2114568085791109</c:v>
                </c:pt>
                <c:pt idx="14">
                  <c:v>1.2123583655161443</c:v>
                </c:pt>
                <c:pt idx="15">
                  <c:v>1.212420193715158</c:v>
                </c:pt>
                <c:pt idx="16">
                  <c:v>1.2129018862831813</c:v>
                </c:pt>
                <c:pt idx="17">
                  <c:v>1.2136244251352166</c:v>
                </c:pt>
                <c:pt idx="18">
                  <c:v>1.2139856945612342</c:v>
                </c:pt>
                <c:pt idx="19">
                  <c:v>1.214226540845246</c:v>
                </c:pt>
                <c:pt idx="20">
                  <c:v>1.2141673194247098</c:v>
                </c:pt>
                <c:pt idx="21">
                  <c:v>1.2147692266820094</c:v>
                </c:pt>
                <c:pt idx="22">
                  <c:v>1.2152507524878489</c:v>
                </c:pt>
                <c:pt idx="23">
                  <c:v>1.2157322782936886</c:v>
                </c:pt>
                <c:pt idx="24">
                  <c:v>1.2159132358415052</c:v>
                </c:pt>
                <c:pt idx="25">
                  <c:v>1.2162742552108168</c:v>
                </c:pt>
                <c:pt idx="26">
                  <c:v>1.2166352745801283</c:v>
                </c:pt>
                <c:pt idx="27">
                  <c:v>1.2172369735289812</c:v>
                </c:pt>
                <c:pt idx="28">
                  <c:v>1.2177183326880632</c:v>
                </c:pt>
                <c:pt idx="29">
                  <c:v>1.2179590122676043</c:v>
                </c:pt>
                <c:pt idx="30">
                  <c:v>1.2189217305857685</c:v>
                </c:pt>
                <c:pt idx="31">
                  <c:v>1.2189812239466342</c:v>
                </c:pt>
                <c:pt idx="32">
                  <c:v>1.21922182026045</c:v>
                </c:pt>
                <c:pt idx="33">
                  <c:v>1.219703012888081</c:v>
                </c:pt>
                <c:pt idx="34">
                  <c:v>1.22030450367262</c:v>
                </c:pt>
                <c:pt idx="35">
                  <c:v>1.220905994457159</c:v>
                </c:pt>
              </c:numCache>
            </c:numRef>
          </c:xVal>
          <c:yVal>
            <c:numRef>
              <c:f>DATAS!$E$2:$E$37</c:f>
              <c:numCache>
                <c:ptCount val="36"/>
                <c:pt idx="0">
                  <c:v>108</c:v>
                </c:pt>
                <c:pt idx="1">
                  <c:v>104</c:v>
                </c:pt>
                <c:pt idx="2">
                  <c:v>102</c:v>
                </c:pt>
                <c:pt idx="3">
                  <c:v>99</c:v>
                </c:pt>
                <c:pt idx="4">
                  <c:v>94</c:v>
                </c:pt>
                <c:pt idx="5">
                  <c:v>90</c:v>
                </c:pt>
                <c:pt idx="6">
                  <c:v>87</c:v>
                </c:pt>
                <c:pt idx="7">
                  <c:v>85</c:v>
                </c:pt>
                <c:pt idx="8">
                  <c:v>83</c:v>
                </c:pt>
                <c:pt idx="9">
                  <c:v>79</c:v>
                </c:pt>
                <c:pt idx="10">
                  <c:v>73</c:v>
                </c:pt>
                <c:pt idx="11">
                  <c:v>68</c:v>
                </c:pt>
                <c:pt idx="12">
                  <c:v>65</c:v>
                </c:pt>
                <c:pt idx="13">
                  <c:v>61</c:v>
                </c:pt>
                <c:pt idx="14">
                  <c:v>57</c:v>
                </c:pt>
                <c:pt idx="15">
                  <c:v>54</c:v>
                </c:pt>
                <c:pt idx="16">
                  <c:v>50</c:v>
                </c:pt>
                <c:pt idx="17">
                  <c:v>46</c:v>
                </c:pt>
                <c:pt idx="18">
                  <c:v>43</c:v>
                </c:pt>
                <c:pt idx="19">
                  <c:v>40</c:v>
                </c:pt>
                <c:pt idx="20">
                  <c:v>39</c:v>
                </c:pt>
                <c:pt idx="21">
                  <c:v>34</c:v>
                </c:pt>
                <c:pt idx="22">
                  <c:v>31</c:v>
                </c:pt>
                <c:pt idx="23">
                  <c:v>28</c:v>
                </c:pt>
                <c:pt idx="24">
                  <c:v>24</c:v>
                </c:pt>
                <c:pt idx="25">
                  <c:v>22</c:v>
                </c:pt>
                <c:pt idx="26">
                  <c:v>19</c:v>
                </c:pt>
                <c:pt idx="27">
                  <c:v>15</c:v>
                </c:pt>
                <c:pt idx="28">
                  <c:v>12</c:v>
                </c:pt>
                <c:pt idx="29">
                  <c:v>9</c:v>
                </c:pt>
                <c:pt idx="30">
                  <c:v>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1"/>
        </c:ser>
        <c:axId val="22450409"/>
        <c:axId val="727090"/>
      </c:scatterChart>
      <c:valAx>
        <c:axId val="22450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rho   kg/m^3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727090"/>
        <c:crosses val="autoZero"/>
        <c:crossBetween val="midCat"/>
        <c:dispUnits/>
      </c:valAx>
      <c:valAx>
        <c:axId val="727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  m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504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"/>
  <sheetViews>
    <sheetView workbookViewId="0" topLeftCell="A1">
      <selection activeCell="G1" sqref="G1"/>
    </sheetView>
  </sheetViews>
  <sheetFormatPr defaultColWidth="11.421875" defaultRowHeight="12.75"/>
  <cols>
    <col min="4" max="4" width="12.421875" style="0" customWidth="1"/>
    <col min="5" max="5" width="3.710937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C2">
      <selection activeCell="E1" activeCellId="1" sqref="Q1:Q16384 E1:E16384"/>
    </sheetView>
  </sheetViews>
  <sheetFormatPr defaultColWidth="11.421875" defaultRowHeight="12.75"/>
  <cols>
    <col min="1" max="1" width="5.140625" style="6" customWidth="1"/>
    <col min="2" max="2" width="6.140625" style="7" customWidth="1"/>
    <col min="3" max="3" width="7.57421875" style="7" customWidth="1"/>
    <col min="4" max="4" width="7.57421875" style="8" customWidth="1"/>
    <col min="5" max="5" width="6.7109375" style="7" customWidth="1"/>
    <col min="6" max="6" width="10.57421875" style="8" customWidth="1"/>
    <col min="7" max="7" width="11.421875" style="8" customWidth="1"/>
    <col min="8" max="8" width="5.7109375" style="7" customWidth="1"/>
    <col min="9" max="9" width="8.7109375" style="9" customWidth="1"/>
    <col min="10" max="10" width="6.140625" style="7" customWidth="1"/>
    <col min="11" max="11" width="8.00390625" style="9" customWidth="1"/>
    <col min="12" max="12" width="10.140625" style="8" customWidth="1"/>
    <col min="13" max="13" width="11.421875" style="7" customWidth="1"/>
    <col min="14" max="14" width="6.140625" style="10" customWidth="1"/>
    <col min="15" max="15" width="11.421875" style="7" customWidth="1"/>
    <col min="16" max="16384" width="11.421875" style="10" customWidth="1"/>
  </cols>
  <sheetData>
    <row r="1" spans="1:17" s="5" customFormat="1" ht="12.75">
      <c r="A1" s="1" t="s">
        <v>6</v>
      </c>
      <c r="B1" s="2" t="s">
        <v>7</v>
      </c>
      <c r="C1" s="2" t="s">
        <v>8</v>
      </c>
      <c r="D1" s="3" t="s">
        <v>9</v>
      </c>
      <c r="E1" s="2" t="s">
        <v>10</v>
      </c>
      <c r="F1" s="3" t="s">
        <v>11</v>
      </c>
      <c r="G1" s="3" t="s">
        <v>12</v>
      </c>
      <c r="H1" s="2" t="s">
        <v>13</v>
      </c>
      <c r="I1" s="4" t="s">
        <v>14</v>
      </c>
      <c r="J1" s="2" t="s">
        <v>15</v>
      </c>
      <c r="K1" s="4" t="s">
        <v>16</v>
      </c>
      <c r="L1" s="3" t="s">
        <v>17</v>
      </c>
      <c r="M1" s="2" t="s">
        <v>18</v>
      </c>
      <c r="N1" s="5" t="s">
        <v>19</v>
      </c>
      <c r="O1" s="2" t="s">
        <v>20</v>
      </c>
      <c r="P1" s="5" t="s">
        <v>21</v>
      </c>
      <c r="Q1" s="5" t="s">
        <v>22</v>
      </c>
    </row>
    <row r="2" spans="1:17" ht="12.75">
      <c r="A2" s="6">
        <v>2</v>
      </c>
      <c r="B2" s="7">
        <v>9</v>
      </c>
      <c r="C2" s="7">
        <v>42</v>
      </c>
      <c r="D2" s="8">
        <v>1000.4</v>
      </c>
      <c r="E2" s="7">
        <v>108</v>
      </c>
      <c r="F2" s="8">
        <v>15.3</v>
      </c>
      <c r="G2" s="8">
        <v>3.6</v>
      </c>
      <c r="H2" s="7">
        <v>50</v>
      </c>
      <c r="I2" s="9">
        <v>0.91311</v>
      </c>
      <c r="J2" s="7">
        <v>2</v>
      </c>
      <c r="K2" s="9">
        <v>0.11629</v>
      </c>
      <c r="L2" s="8">
        <v>8.5</v>
      </c>
      <c r="M2" s="7">
        <v>254</v>
      </c>
      <c r="N2" s="5">
        <f>((B2*60)+(C2))-582</f>
        <v>0</v>
      </c>
      <c r="O2" s="7">
        <f>E2*(L2/G2)</f>
        <v>255</v>
      </c>
      <c r="P2" s="10">
        <f>(D2*100)/(F2+273.15)</f>
        <v>346.81920610157744</v>
      </c>
      <c r="Q2" s="10">
        <f>P2*(0.029/8.34)</f>
        <v>1.205966064381984</v>
      </c>
    </row>
    <row r="3" spans="1:17" ht="12.75">
      <c r="A3" s="6">
        <v>2</v>
      </c>
      <c r="B3" s="7">
        <v>9</v>
      </c>
      <c r="C3" s="7">
        <v>43</v>
      </c>
      <c r="D3" s="8">
        <v>1000.8</v>
      </c>
      <c r="E3" s="7">
        <v>104</v>
      </c>
      <c r="F3" s="8">
        <v>15.3</v>
      </c>
      <c r="G3" s="8">
        <v>3.6</v>
      </c>
      <c r="H3" s="7">
        <v>50</v>
      </c>
      <c r="I3" s="9">
        <v>0.91311</v>
      </c>
      <c r="J3" s="7">
        <v>2</v>
      </c>
      <c r="K3" s="9">
        <v>0.11648</v>
      </c>
      <c r="L3" s="8">
        <v>8.4</v>
      </c>
      <c r="M3" s="7">
        <v>254</v>
      </c>
      <c r="N3" s="5">
        <f aca="true" t="shared" si="0" ref="N3:N37">((B3*60)+(C3))-582</f>
        <v>1</v>
      </c>
      <c r="O3" s="7">
        <f aca="true" t="shared" si="1" ref="O3:O37">E3*(L3/G3)</f>
        <v>242.66666666666669</v>
      </c>
      <c r="P3" s="10">
        <f aca="true" t="shared" si="2" ref="P3:P37">(D3*100)/(F3+273.15)</f>
        <v>346.95787831513263</v>
      </c>
      <c r="Q3" s="10">
        <f aca="true" t="shared" si="3" ref="Q3:Q37">P3*(0.029/8.34)</f>
        <v>1.2064482579303173</v>
      </c>
    </row>
    <row r="4" spans="1:17" ht="12.75">
      <c r="A4" s="6">
        <v>2</v>
      </c>
      <c r="B4" s="7">
        <v>9</v>
      </c>
      <c r="C4" s="7">
        <v>44</v>
      </c>
      <c r="D4" s="8">
        <v>1001</v>
      </c>
      <c r="E4" s="7">
        <v>102</v>
      </c>
      <c r="F4" s="8">
        <v>15.3</v>
      </c>
      <c r="G4" s="8">
        <v>3.5</v>
      </c>
      <c r="H4" s="7">
        <v>50</v>
      </c>
      <c r="I4" s="9">
        <v>0.91311</v>
      </c>
      <c r="J4" s="7">
        <v>2</v>
      </c>
      <c r="K4" s="9">
        <v>0.11658</v>
      </c>
      <c r="L4" s="8">
        <v>8.4</v>
      </c>
      <c r="M4" s="7">
        <v>255</v>
      </c>
      <c r="N4" s="5">
        <f t="shared" si="0"/>
        <v>2</v>
      </c>
      <c r="O4" s="7">
        <f t="shared" si="1"/>
        <v>244.79999999999998</v>
      </c>
      <c r="P4" s="10">
        <f t="shared" si="2"/>
        <v>347.02721442191023</v>
      </c>
      <c r="Q4" s="10">
        <f t="shared" si="3"/>
        <v>1.2066893547044841</v>
      </c>
    </row>
    <row r="5" spans="1:17" ht="12.75">
      <c r="A5" s="6">
        <v>2</v>
      </c>
      <c r="B5" s="7">
        <v>9</v>
      </c>
      <c r="C5" s="7">
        <v>45</v>
      </c>
      <c r="D5" s="8">
        <v>1001.4</v>
      </c>
      <c r="E5" s="7">
        <v>99</v>
      </c>
      <c r="F5" s="8">
        <v>15.3</v>
      </c>
      <c r="G5" s="8">
        <v>3.5</v>
      </c>
      <c r="H5" s="7">
        <v>50</v>
      </c>
      <c r="I5" s="9">
        <v>0.91317</v>
      </c>
      <c r="J5" s="7">
        <v>2</v>
      </c>
      <c r="K5" s="9">
        <v>0.11658</v>
      </c>
      <c r="L5" s="8">
        <v>8.3</v>
      </c>
      <c r="M5" s="7">
        <v>255</v>
      </c>
      <c r="N5" s="5">
        <f t="shared" si="0"/>
        <v>3</v>
      </c>
      <c r="O5" s="7">
        <f t="shared" si="1"/>
        <v>234.77142857142857</v>
      </c>
      <c r="P5" s="10">
        <f t="shared" si="2"/>
        <v>347.1658866354654</v>
      </c>
      <c r="Q5" s="10">
        <f t="shared" si="3"/>
        <v>1.2071715482528176</v>
      </c>
    </row>
    <row r="6" spans="1:17" ht="12.75">
      <c r="A6" s="6">
        <v>2</v>
      </c>
      <c r="B6" s="7">
        <v>9</v>
      </c>
      <c r="C6" s="7">
        <v>46</v>
      </c>
      <c r="D6" s="8">
        <v>1002</v>
      </c>
      <c r="E6" s="7">
        <v>94</v>
      </c>
      <c r="F6" s="8">
        <v>15.4</v>
      </c>
      <c r="G6" s="8">
        <v>3.5</v>
      </c>
      <c r="H6" s="7">
        <v>50</v>
      </c>
      <c r="I6" s="9">
        <v>0.91317</v>
      </c>
      <c r="J6" s="7">
        <v>2</v>
      </c>
      <c r="K6" s="9">
        <v>0.11667</v>
      </c>
      <c r="L6" s="8">
        <v>8.2</v>
      </c>
      <c r="M6" s="7">
        <v>256</v>
      </c>
      <c r="N6" s="5">
        <f t="shared" si="0"/>
        <v>4</v>
      </c>
      <c r="O6" s="7">
        <f t="shared" si="1"/>
        <v>220.2285714285714</v>
      </c>
      <c r="P6" s="10">
        <f t="shared" si="2"/>
        <v>347.25350892393004</v>
      </c>
      <c r="Q6" s="10">
        <f t="shared" si="3"/>
        <v>1.2074762300712196</v>
      </c>
    </row>
    <row r="7" spans="1:17" ht="12.75">
      <c r="A7" s="6">
        <v>2</v>
      </c>
      <c r="B7" s="7">
        <v>9</v>
      </c>
      <c r="C7" s="7">
        <v>47</v>
      </c>
      <c r="D7" s="8">
        <v>1002.5</v>
      </c>
      <c r="E7" s="7">
        <v>90</v>
      </c>
      <c r="F7" s="8">
        <v>15.4</v>
      </c>
      <c r="G7" s="8">
        <v>3.5</v>
      </c>
      <c r="H7" s="7">
        <v>50</v>
      </c>
      <c r="I7" s="9">
        <v>0.91317</v>
      </c>
      <c r="J7" s="7">
        <v>2</v>
      </c>
      <c r="K7" s="9">
        <v>0.11677</v>
      </c>
      <c r="L7" s="8">
        <v>8.2</v>
      </c>
      <c r="M7" s="7">
        <v>256</v>
      </c>
      <c r="N7" s="5">
        <f t="shared" si="0"/>
        <v>5</v>
      </c>
      <c r="O7" s="7">
        <f t="shared" si="1"/>
        <v>210.85714285714283</v>
      </c>
      <c r="P7" s="10">
        <f t="shared" si="2"/>
        <v>347.42678911800385</v>
      </c>
      <c r="Q7" s="10">
        <f t="shared" si="3"/>
        <v>1.2080787631201573</v>
      </c>
    </row>
    <row r="8" spans="1:17" ht="12.75">
      <c r="A8" s="6">
        <v>2</v>
      </c>
      <c r="B8" s="7">
        <v>9</v>
      </c>
      <c r="C8" s="7">
        <v>48</v>
      </c>
      <c r="D8" s="8">
        <v>1002.9</v>
      </c>
      <c r="E8" s="7">
        <v>87</v>
      </c>
      <c r="F8" s="8">
        <v>15.4</v>
      </c>
      <c r="G8" s="8">
        <v>3.4</v>
      </c>
      <c r="H8" s="7">
        <v>50</v>
      </c>
      <c r="I8" s="9">
        <v>0.91317</v>
      </c>
      <c r="J8" s="7">
        <v>2</v>
      </c>
      <c r="K8" s="9">
        <v>0.11687</v>
      </c>
      <c r="L8" s="8">
        <v>8.1</v>
      </c>
      <c r="M8" s="7">
        <v>256</v>
      </c>
      <c r="N8" s="5">
        <f t="shared" si="0"/>
        <v>6</v>
      </c>
      <c r="O8" s="7">
        <f t="shared" si="1"/>
        <v>207.26470588235293</v>
      </c>
      <c r="P8" s="10">
        <f t="shared" si="2"/>
        <v>347.56541327326295</v>
      </c>
      <c r="Q8" s="10">
        <f t="shared" si="3"/>
        <v>1.2085607895593078</v>
      </c>
    </row>
    <row r="9" spans="1:17" ht="12.75">
      <c r="A9" s="6">
        <v>2</v>
      </c>
      <c r="B9" s="7">
        <v>9</v>
      </c>
      <c r="C9" s="7">
        <v>49</v>
      </c>
      <c r="D9" s="8">
        <v>1003.1</v>
      </c>
      <c r="E9" s="7">
        <v>85</v>
      </c>
      <c r="F9" s="8">
        <v>15.4</v>
      </c>
      <c r="G9" s="8">
        <v>3.4</v>
      </c>
      <c r="H9" s="7">
        <v>50</v>
      </c>
      <c r="I9" s="9">
        <v>0.91311</v>
      </c>
      <c r="J9" s="7">
        <v>2</v>
      </c>
      <c r="K9" s="9">
        <v>0.11677</v>
      </c>
      <c r="L9" s="8">
        <v>8.1</v>
      </c>
      <c r="M9" s="7">
        <v>257</v>
      </c>
      <c r="N9" s="5">
        <f t="shared" si="0"/>
        <v>7</v>
      </c>
      <c r="O9" s="7">
        <f t="shared" si="1"/>
        <v>202.5</v>
      </c>
      <c r="P9" s="10">
        <f t="shared" si="2"/>
        <v>347.63472535089244</v>
      </c>
      <c r="Q9" s="10">
        <f t="shared" si="3"/>
        <v>1.2088018027788827</v>
      </c>
    </row>
    <row r="10" spans="1:17" ht="12.75">
      <c r="A10" s="6">
        <v>2</v>
      </c>
      <c r="B10" s="7">
        <v>9</v>
      </c>
      <c r="C10" s="7">
        <v>50</v>
      </c>
      <c r="D10" s="8">
        <v>1003.4</v>
      </c>
      <c r="E10" s="7">
        <v>83</v>
      </c>
      <c r="F10" s="8">
        <v>15.4</v>
      </c>
      <c r="G10" s="8">
        <v>3.4</v>
      </c>
      <c r="H10" s="7">
        <v>50</v>
      </c>
      <c r="I10" s="9">
        <v>0.91317</v>
      </c>
      <c r="J10" s="7">
        <v>2</v>
      </c>
      <c r="K10" s="9">
        <v>0.11677</v>
      </c>
      <c r="L10" s="8">
        <v>8</v>
      </c>
      <c r="M10" s="7">
        <v>258</v>
      </c>
      <c r="N10" s="5">
        <f t="shared" si="0"/>
        <v>8</v>
      </c>
      <c r="O10" s="7">
        <f t="shared" si="1"/>
        <v>195.29411764705884</v>
      </c>
      <c r="P10" s="10">
        <f t="shared" si="2"/>
        <v>347.73869346733676</v>
      </c>
      <c r="Q10" s="10">
        <f t="shared" si="3"/>
        <v>1.2091633226082454</v>
      </c>
    </row>
    <row r="11" spans="1:17" ht="12.75">
      <c r="A11" s="6">
        <v>2</v>
      </c>
      <c r="B11" s="7">
        <v>9</v>
      </c>
      <c r="C11" s="7">
        <v>51</v>
      </c>
      <c r="D11" s="8">
        <v>1003.8</v>
      </c>
      <c r="E11" s="7">
        <v>79</v>
      </c>
      <c r="F11" s="8">
        <v>15.5</v>
      </c>
      <c r="G11" s="8">
        <v>3.4</v>
      </c>
      <c r="H11" s="7">
        <v>50</v>
      </c>
      <c r="I11" s="9">
        <v>0.91311</v>
      </c>
      <c r="J11" s="7">
        <v>2</v>
      </c>
      <c r="K11" s="9">
        <v>0.11696</v>
      </c>
      <c r="L11" s="8">
        <v>7.8</v>
      </c>
      <c r="M11" s="7">
        <v>258</v>
      </c>
      <c r="N11" s="5">
        <f t="shared" si="0"/>
        <v>9</v>
      </c>
      <c r="O11" s="7">
        <f t="shared" si="1"/>
        <v>181.23529411764704</v>
      </c>
      <c r="P11" s="10">
        <f t="shared" si="2"/>
        <v>347.756798891391</v>
      </c>
      <c r="Q11" s="10">
        <f t="shared" si="3"/>
        <v>1.2092262791187458</v>
      </c>
    </row>
    <row r="12" spans="1:17" ht="12.75">
      <c r="A12" s="6">
        <v>2</v>
      </c>
      <c r="B12" s="7">
        <v>9</v>
      </c>
      <c r="C12" s="7">
        <v>52</v>
      </c>
      <c r="D12" s="8">
        <v>1004.5</v>
      </c>
      <c r="E12" s="7">
        <v>73</v>
      </c>
      <c r="F12" s="8">
        <v>15.5</v>
      </c>
      <c r="G12" s="8">
        <v>3.4</v>
      </c>
      <c r="H12" s="7">
        <v>50</v>
      </c>
      <c r="I12" s="9">
        <v>0.91317</v>
      </c>
      <c r="J12" s="7">
        <v>2</v>
      </c>
      <c r="K12" s="9">
        <v>0.11706</v>
      </c>
      <c r="L12" s="8">
        <v>7.8</v>
      </c>
      <c r="M12" s="7">
        <v>259</v>
      </c>
      <c r="N12" s="5">
        <f t="shared" si="0"/>
        <v>10</v>
      </c>
      <c r="O12" s="7">
        <f t="shared" si="1"/>
        <v>167.47058823529412</v>
      </c>
      <c r="P12" s="10">
        <f t="shared" si="2"/>
        <v>347.9993071193487</v>
      </c>
      <c r="Q12" s="10">
        <f t="shared" si="3"/>
        <v>1.2100695331488145</v>
      </c>
    </row>
    <row r="13" spans="1:17" ht="12.75">
      <c r="A13" s="6">
        <v>2</v>
      </c>
      <c r="B13" s="7">
        <v>9</v>
      </c>
      <c r="C13" s="7">
        <v>53</v>
      </c>
      <c r="D13" s="8">
        <v>1005.1</v>
      </c>
      <c r="E13" s="7">
        <v>68</v>
      </c>
      <c r="F13" s="8">
        <v>15.5</v>
      </c>
      <c r="G13" s="8">
        <v>3.5</v>
      </c>
      <c r="H13" s="7">
        <v>50</v>
      </c>
      <c r="I13" s="9">
        <v>0.91317</v>
      </c>
      <c r="J13" s="7">
        <v>2</v>
      </c>
      <c r="K13" s="9">
        <v>0.11716</v>
      </c>
      <c r="L13" s="8">
        <v>7.7</v>
      </c>
      <c r="M13" s="7">
        <v>260</v>
      </c>
      <c r="N13" s="5">
        <f t="shared" si="0"/>
        <v>11</v>
      </c>
      <c r="O13" s="7">
        <f t="shared" si="1"/>
        <v>149.60000000000002</v>
      </c>
      <c r="P13" s="10">
        <f t="shared" si="2"/>
        <v>348.20717131474106</v>
      </c>
      <c r="Q13" s="10">
        <f t="shared" si="3"/>
        <v>1.210792322317445</v>
      </c>
    </row>
    <row r="14" spans="1:17" ht="12.75">
      <c r="A14" s="6">
        <v>2</v>
      </c>
      <c r="B14" s="7">
        <v>9</v>
      </c>
      <c r="C14" s="7">
        <v>54</v>
      </c>
      <c r="D14" s="8">
        <v>1005.5</v>
      </c>
      <c r="E14" s="7">
        <v>65</v>
      </c>
      <c r="F14" s="8">
        <v>15.5</v>
      </c>
      <c r="G14" s="8">
        <v>3.5</v>
      </c>
      <c r="H14" s="7">
        <v>50</v>
      </c>
      <c r="I14" s="9">
        <v>0.91323</v>
      </c>
      <c r="J14" s="7">
        <v>2</v>
      </c>
      <c r="K14" s="9">
        <v>0.11725</v>
      </c>
      <c r="L14" s="8">
        <v>7.7</v>
      </c>
      <c r="M14" s="7">
        <v>260</v>
      </c>
      <c r="N14" s="5">
        <f t="shared" si="0"/>
        <v>12</v>
      </c>
      <c r="O14" s="7">
        <f t="shared" si="1"/>
        <v>143</v>
      </c>
      <c r="P14" s="10">
        <f t="shared" si="2"/>
        <v>348.34574744500264</v>
      </c>
      <c r="Q14" s="10">
        <f t="shared" si="3"/>
        <v>1.2112741817631987</v>
      </c>
    </row>
    <row r="15" spans="1:17" ht="12.75">
      <c r="A15" s="6">
        <v>2</v>
      </c>
      <c r="B15" s="7">
        <v>9</v>
      </c>
      <c r="C15" s="7">
        <v>55</v>
      </c>
      <c r="D15" s="8">
        <v>1006</v>
      </c>
      <c r="E15" s="7">
        <v>61</v>
      </c>
      <c r="F15" s="8">
        <v>15.6</v>
      </c>
      <c r="G15" s="8">
        <v>3.5</v>
      </c>
      <c r="H15" s="7">
        <v>50</v>
      </c>
      <c r="I15" s="9">
        <v>0.91317</v>
      </c>
      <c r="J15" s="7">
        <v>2</v>
      </c>
      <c r="K15" s="9">
        <v>0.11745</v>
      </c>
      <c r="L15" s="8">
        <v>7.6</v>
      </c>
      <c r="M15" s="7">
        <v>261</v>
      </c>
      <c r="N15" s="5">
        <f t="shared" si="0"/>
        <v>13</v>
      </c>
      <c r="O15" s="7">
        <f t="shared" si="1"/>
        <v>132.45714285714286</v>
      </c>
      <c r="P15" s="10">
        <f t="shared" si="2"/>
        <v>348.3982683982684</v>
      </c>
      <c r="Q15" s="10">
        <f t="shared" si="3"/>
        <v>1.2114568085791109</v>
      </c>
    </row>
    <row r="16" spans="1:17" ht="12.75">
      <c r="A16" s="6">
        <v>2</v>
      </c>
      <c r="B16" s="7">
        <v>9</v>
      </c>
      <c r="C16" s="7">
        <v>56</v>
      </c>
      <c r="D16" s="8">
        <v>1006.4</v>
      </c>
      <c r="E16" s="7">
        <v>57</v>
      </c>
      <c r="F16" s="8">
        <v>15.5</v>
      </c>
      <c r="G16" s="8">
        <v>3.6</v>
      </c>
      <c r="H16" s="7">
        <v>50</v>
      </c>
      <c r="I16" s="9">
        <v>0.91317</v>
      </c>
      <c r="J16" s="7">
        <v>2</v>
      </c>
      <c r="K16" s="9">
        <v>0.11754</v>
      </c>
      <c r="L16" s="8">
        <v>7.6</v>
      </c>
      <c r="M16" s="7">
        <v>261</v>
      </c>
      <c r="N16" s="5">
        <f t="shared" si="0"/>
        <v>14</v>
      </c>
      <c r="O16" s="7">
        <f t="shared" si="1"/>
        <v>120.33333333333334</v>
      </c>
      <c r="P16" s="10">
        <f t="shared" si="2"/>
        <v>348.65754373809114</v>
      </c>
      <c r="Q16" s="10">
        <f t="shared" si="3"/>
        <v>1.2123583655161443</v>
      </c>
    </row>
    <row r="17" spans="1:17" ht="12.75">
      <c r="A17" s="6">
        <v>2</v>
      </c>
      <c r="B17" s="7">
        <v>9</v>
      </c>
      <c r="C17" s="7">
        <v>57</v>
      </c>
      <c r="D17" s="8">
        <v>1006.8</v>
      </c>
      <c r="E17" s="7">
        <v>54</v>
      </c>
      <c r="F17" s="8">
        <v>15.6</v>
      </c>
      <c r="G17" s="8">
        <v>3.6</v>
      </c>
      <c r="H17" s="7">
        <v>50</v>
      </c>
      <c r="I17" s="9">
        <v>0.91317</v>
      </c>
      <c r="J17" s="7">
        <v>2</v>
      </c>
      <c r="K17" s="9">
        <v>0.11764</v>
      </c>
      <c r="L17" s="8">
        <v>7.6</v>
      </c>
      <c r="M17" s="7">
        <v>262</v>
      </c>
      <c r="N17" s="5">
        <f t="shared" si="0"/>
        <v>15</v>
      </c>
      <c r="O17" s="7">
        <f t="shared" si="1"/>
        <v>114</v>
      </c>
      <c r="P17" s="10">
        <f t="shared" si="2"/>
        <v>348.6753246753247</v>
      </c>
      <c r="Q17" s="10">
        <f t="shared" si="3"/>
        <v>1.212420193715158</v>
      </c>
    </row>
    <row r="18" spans="1:17" ht="12.75">
      <c r="A18" s="6">
        <v>2</v>
      </c>
      <c r="B18" s="7">
        <v>9</v>
      </c>
      <c r="C18" s="7">
        <v>58</v>
      </c>
      <c r="D18" s="8">
        <v>1007.2</v>
      </c>
      <c r="E18" s="7">
        <v>50</v>
      </c>
      <c r="F18" s="8">
        <v>15.6</v>
      </c>
      <c r="G18" s="8">
        <v>3.6</v>
      </c>
      <c r="H18" s="7">
        <v>50</v>
      </c>
      <c r="I18" s="9">
        <v>0.91323</v>
      </c>
      <c r="J18" s="7">
        <v>2</v>
      </c>
      <c r="K18" s="9">
        <v>0.11764</v>
      </c>
      <c r="L18" s="8">
        <v>7.6</v>
      </c>
      <c r="M18" s="7">
        <v>262</v>
      </c>
      <c r="N18" s="5">
        <f t="shared" si="0"/>
        <v>16</v>
      </c>
      <c r="O18" s="7">
        <f t="shared" si="1"/>
        <v>105.55555555555556</v>
      </c>
      <c r="P18" s="10">
        <f t="shared" si="2"/>
        <v>348.8138528138528</v>
      </c>
      <c r="Q18" s="10">
        <f t="shared" si="3"/>
        <v>1.2129018862831813</v>
      </c>
    </row>
    <row r="19" spans="1:17" ht="12.75">
      <c r="A19" s="6">
        <v>2</v>
      </c>
      <c r="B19" s="7">
        <v>9</v>
      </c>
      <c r="C19" s="7">
        <v>59</v>
      </c>
      <c r="D19" s="8">
        <v>1007.8</v>
      </c>
      <c r="E19" s="7">
        <v>46</v>
      </c>
      <c r="F19" s="8">
        <v>15.6</v>
      </c>
      <c r="G19" s="8">
        <v>3.6</v>
      </c>
      <c r="H19" s="7">
        <v>50</v>
      </c>
      <c r="I19" s="9">
        <v>0.91323</v>
      </c>
      <c r="J19" s="7">
        <v>2</v>
      </c>
      <c r="K19" s="9">
        <v>0.11774</v>
      </c>
      <c r="L19" s="8">
        <v>7.6</v>
      </c>
      <c r="M19" s="7">
        <v>262</v>
      </c>
      <c r="N19" s="5">
        <f t="shared" si="0"/>
        <v>17</v>
      </c>
      <c r="O19" s="7">
        <f t="shared" si="1"/>
        <v>97.11111111111111</v>
      </c>
      <c r="P19" s="10">
        <f t="shared" si="2"/>
        <v>349.02164502164504</v>
      </c>
      <c r="Q19" s="10">
        <f t="shared" si="3"/>
        <v>1.2136244251352166</v>
      </c>
    </row>
    <row r="20" spans="1:17" ht="12.75">
      <c r="A20" s="6">
        <v>2</v>
      </c>
      <c r="B20" s="7">
        <v>10</v>
      </c>
      <c r="C20" s="7">
        <v>0</v>
      </c>
      <c r="D20" s="8">
        <v>1008.1</v>
      </c>
      <c r="E20" s="7">
        <v>43</v>
      </c>
      <c r="F20" s="8">
        <v>15.6</v>
      </c>
      <c r="G20" s="8">
        <v>3.6</v>
      </c>
      <c r="H20" s="7">
        <v>50</v>
      </c>
      <c r="I20" s="9">
        <v>0.91323</v>
      </c>
      <c r="J20" s="7">
        <v>2</v>
      </c>
      <c r="K20" s="9">
        <v>0.11783</v>
      </c>
      <c r="L20" s="8">
        <v>7.5</v>
      </c>
      <c r="M20" s="7">
        <v>262</v>
      </c>
      <c r="N20" s="5">
        <f t="shared" si="0"/>
        <v>18</v>
      </c>
      <c r="O20" s="7">
        <f t="shared" si="1"/>
        <v>89.58333333333334</v>
      </c>
      <c r="P20" s="10">
        <f t="shared" si="2"/>
        <v>349.12554112554113</v>
      </c>
      <c r="Q20" s="10">
        <f t="shared" si="3"/>
        <v>1.2139856945612342</v>
      </c>
    </row>
    <row r="21" spans="1:17" ht="12.75">
      <c r="A21" s="6">
        <v>2</v>
      </c>
      <c r="B21" s="7">
        <v>10</v>
      </c>
      <c r="C21" s="7">
        <v>1</v>
      </c>
      <c r="D21" s="8">
        <v>1008.3</v>
      </c>
      <c r="E21" s="7">
        <v>40</v>
      </c>
      <c r="F21" s="8">
        <v>15.6</v>
      </c>
      <c r="G21" s="8">
        <v>3.6</v>
      </c>
      <c r="H21" s="7">
        <v>50</v>
      </c>
      <c r="I21" s="9">
        <v>0.91326</v>
      </c>
      <c r="J21" s="7">
        <v>2</v>
      </c>
      <c r="K21" s="9">
        <v>0.11788</v>
      </c>
      <c r="L21" s="8">
        <v>7.5</v>
      </c>
      <c r="M21" s="7">
        <v>262</v>
      </c>
      <c r="N21" s="5">
        <f t="shared" si="0"/>
        <v>19</v>
      </c>
      <c r="O21" s="7">
        <f t="shared" si="1"/>
        <v>83.33333333333334</v>
      </c>
      <c r="P21" s="10">
        <f t="shared" si="2"/>
        <v>349.1948051948052</v>
      </c>
      <c r="Q21" s="10">
        <f t="shared" si="3"/>
        <v>1.214226540845246</v>
      </c>
    </row>
    <row r="22" spans="1:17" ht="12.75">
      <c r="A22" s="6">
        <v>2</v>
      </c>
      <c r="B22" s="7">
        <v>10</v>
      </c>
      <c r="C22" s="7">
        <v>2</v>
      </c>
      <c r="D22" s="8">
        <v>1008.6</v>
      </c>
      <c r="E22" s="7">
        <v>39</v>
      </c>
      <c r="F22" s="8">
        <v>15.7</v>
      </c>
      <c r="G22" s="8">
        <v>3.6</v>
      </c>
      <c r="H22" s="7">
        <v>50</v>
      </c>
      <c r="I22" s="9">
        <v>0.91329</v>
      </c>
      <c r="J22" s="7">
        <v>2</v>
      </c>
      <c r="K22" s="9">
        <v>0.11793</v>
      </c>
      <c r="L22" s="8">
        <v>7.5</v>
      </c>
      <c r="M22" s="7">
        <v>262</v>
      </c>
      <c r="N22" s="5">
        <f t="shared" si="0"/>
        <v>20</v>
      </c>
      <c r="O22" s="7">
        <f t="shared" si="1"/>
        <v>81.25</v>
      </c>
      <c r="P22" s="10">
        <f t="shared" si="2"/>
        <v>349.1777739311062</v>
      </c>
      <c r="Q22" s="10">
        <f t="shared" si="3"/>
        <v>1.2141673194247098</v>
      </c>
    </row>
    <row r="23" spans="1:17" ht="12.75">
      <c r="A23" s="6">
        <v>2</v>
      </c>
      <c r="B23" s="7">
        <v>10</v>
      </c>
      <c r="C23" s="7">
        <v>3</v>
      </c>
      <c r="D23" s="8">
        <v>1009.1</v>
      </c>
      <c r="E23" s="7">
        <v>34</v>
      </c>
      <c r="F23" s="8">
        <v>15.7</v>
      </c>
      <c r="G23" s="8">
        <v>3.6</v>
      </c>
      <c r="H23" s="7">
        <v>50</v>
      </c>
      <c r="I23" s="9">
        <v>0.91336</v>
      </c>
      <c r="J23" s="7">
        <v>2</v>
      </c>
      <c r="K23" s="9">
        <v>0.11803</v>
      </c>
      <c r="L23" s="8">
        <v>7.4</v>
      </c>
      <c r="M23" s="7">
        <v>262</v>
      </c>
      <c r="N23" s="5">
        <f t="shared" si="0"/>
        <v>21</v>
      </c>
      <c r="O23" s="7">
        <f t="shared" si="1"/>
        <v>69.8888888888889</v>
      </c>
      <c r="P23" s="10">
        <f t="shared" si="2"/>
        <v>349.35087415613646</v>
      </c>
      <c r="Q23" s="10">
        <f t="shared" si="3"/>
        <v>1.2147692266820094</v>
      </c>
    </row>
    <row r="24" spans="1:17" ht="12.75">
      <c r="A24" s="6">
        <v>2</v>
      </c>
      <c r="B24" s="7">
        <v>10</v>
      </c>
      <c r="C24" s="7">
        <v>4</v>
      </c>
      <c r="D24" s="8">
        <v>1009.5</v>
      </c>
      <c r="E24" s="7">
        <v>31</v>
      </c>
      <c r="F24" s="8">
        <v>15.7</v>
      </c>
      <c r="G24" s="8">
        <v>3.6</v>
      </c>
      <c r="H24" s="7">
        <v>50</v>
      </c>
      <c r="I24" s="9">
        <v>0.91336</v>
      </c>
      <c r="J24" s="7">
        <v>2</v>
      </c>
      <c r="K24" s="9">
        <v>0.11822</v>
      </c>
      <c r="L24" s="8">
        <v>7.3</v>
      </c>
      <c r="M24" s="7">
        <v>262</v>
      </c>
      <c r="N24" s="5">
        <f t="shared" si="0"/>
        <v>22</v>
      </c>
      <c r="O24" s="7">
        <f t="shared" si="1"/>
        <v>62.86111111111111</v>
      </c>
      <c r="P24" s="10">
        <f t="shared" si="2"/>
        <v>349.48935433616066</v>
      </c>
      <c r="Q24" s="10">
        <f t="shared" si="3"/>
        <v>1.2152507524878489</v>
      </c>
    </row>
    <row r="25" spans="1:17" ht="12.75">
      <c r="A25" s="6">
        <v>2</v>
      </c>
      <c r="B25" s="7">
        <v>10</v>
      </c>
      <c r="C25" s="7">
        <v>5</v>
      </c>
      <c r="D25" s="8">
        <v>1009.9</v>
      </c>
      <c r="E25" s="7">
        <v>28</v>
      </c>
      <c r="F25" s="8">
        <v>15.7</v>
      </c>
      <c r="G25" s="8">
        <v>3.6</v>
      </c>
      <c r="H25" s="7">
        <v>50</v>
      </c>
      <c r="I25" s="9">
        <v>0.91336</v>
      </c>
      <c r="J25" s="7">
        <v>2</v>
      </c>
      <c r="K25" s="9">
        <v>0.11832</v>
      </c>
      <c r="L25" s="8">
        <v>7.3</v>
      </c>
      <c r="M25" s="7">
        <v>262</v>
      </c>
      <c r="N25" s="5">
        <f t="shared" si="0"/>
        <v>23</v>
      </c>
      <c r="O25" s="7">
        <f t="shared" si="1"/>
        <v>56.77777777777777</v>
      </c>
      <c r="P25" s="10">
        <f t="shared" si="2"/>
        <v>349.6278345161849</v>
      </c>
      <c r="Q25" s="10">
        <f t="shared" si="3"/>
        <v>1.2157322782936886</v>
      </c>
    </row>
    <row r="26" spans="1:17" ht="12.75">
      <c r="A26" s="6">
        <v>2</v>
      </c>
      <c r="B26" s="7">
        <v>10</v>
      </c>
      <c r="C26" s="7">
        <v>6</v>
      </c>
      <c r="D26" s="8">
        <v>1010.4</v>
      </c>
      <c r="E26" s="7">
        <v>24</v>
      </c>
      <c r="F26" s="8">
        <v>15.8</v>
      </c>
      <c r="G26" s="8">
        <v>3.6</v>
      </c>
      <c r="H26" s="7">
        <v>50</v>
      </c>
      <c r="I26" s="9">
        <v>0.91342</v>
      </c>
      <c r="J26" s="7">
        <v>2</v>
      </c>
      <c r="K26" s="9">
        <v>0.11841</v>
      </c>
      <c r="L26" s="8">
        <v>7.2</v>
      </c>
      <c r="M26" s="7">
        <v>262</v>
      </c>
      <c r="N26" s="5">
        <f t="shared" si="0"/>
        <v>24</v>
      </c>
      <c r="O26" s="7">
        <f t="shared" si="1"/>
        <v>48</v>
      </c>
      <c r="P26" s="10">
        <f t="shared" si="2"/>
        <v>349.6798754109708</v>
      </c>
      <c r="Q26" s="10">
        <f t="shared" si="3"/>
        <v>1.2159132358415052</v>
      </c>
    </row>
    <row r="27" spans="1:17" ht="12.75">
      <c r="A27" s="6">
        <v>2</v>
      </c>
      <c r="B27" s="7">
        <v>10</v>
      </c>
      <c r="C27" s="7">
        <v>7</v>
      </c>
      <c r="D27" s="8">
        <v>1010.7</v>
      </c>
      <c r="E27" s="7">
        <v>22</v>
      </c>
      <c r="F27" s="8">
        <v>15.8</v>
      </c>
      <c r="G27" s="8">
        <v>3.5</v>
      </c>
      <c r="H27" s="7">
        <v>50</v>
      </c>
      <c r="I27" s="9">
        <v>0.91342</v>
      </c>
      <c r="J27" s="7">
        <v>2</v>
      </c>
      <c r="K27" s="9">
        <v>0.11861</v>
      </c>
      <c r="L27" s="8">
        <v>7.2</v>
      </c>
      <c r="M27" s="7">
        <v>261</v>
      </c>
      <c r="N27" s="5">
        <f t="shared" si="0"/>
        <v>25</v>
      </c>
      <c r="O27" s="7">
        <f t="shared" si="1"/>
        <v>45.25714285714286</v>
      </c>
      <c r="P27" s="10">
        <f t="shared" si="2"/>
        <v>349.7836996020073</v>
      </c>
      <c r="Q27" s="10">
        <f t="shared" si="3"/>
        <v>1.2162742552108168</v>
      </c>
    </row>
    <row r="28" spans="1:17" ht="12.75">
      <c r="A28" s="6">
        <v>2</v>
      </c>
      <c r="B28" s="7">
        <v>10</v>
      </c>
      <c r="C28" s="7">
        <v>8</v>
      </c>
      <c r="D28" s="8">
        <v>1011</v>
      </c>
      <c r="E28" s="7">
        <v>19</v>
      </c>
      <c r="F28" s="8">
        <v>15.8</v>
      </c>
      <c r="G28" s="8">
        <v>3.5</v>
      </c>
      <c r="H28" s="7">
        <v>50</v>
      </c>
      <c r="I28" s="9">
        <v>0.91336</v>
      </c>
      <c r="J28" s="7">
        <v>2</v>
      </c>
      <c r="K28" s="9">
        <v>0.1187</v>
      </c>
      <c r="L28" s="8">
        <v>7.1</v>
      </c>
      <c r="M28" s="7">
        <v>261</v>
      </c>
      <c r="N28" s="5">
        <f t="shared" si="0"/>
        <v>26</v>
      </c>
      <c r="O28" s="7">
        <f t="shared" si="1"/>
        <v>38.542857142857144</v>
      </c>
      <c r="P28" s="10">
        <f t="shared" si="2"/>
        <v>349.8875237930438</v>
      </c>
      <c r="Q28" s="10">
        <f t="shared" si="3"/>
        <v>1.2166352745801283</v>
      </c>
    </row>
    <row r="29" spans="1:17" ht="12.75">
      <c r="A29" s="6">
        <v>2</v>
      </c>
      <c r="B29" s="7">
        <v>10</v>
      </c>
      <c r="C29" s="7">
        <v>9</v>
      </c>
      <c r="D29" s="8">
        <v>1011.5</v>
      </c>
      <c r="E29" s="7">
        <v>15</v>
      </c>
      <c r="F29" s="8">
        <v>15.8</v>
      </c>
      <c r="G29" s="8">
        <v>3.5</v>
      </c>
      <c r="H29" s="7">
        <v>50</v>
      </c>
      <c r="I29" s="9">
        <v>0.91336</v>
      </c>
      <c r="J29" s="7">
        <v>2</v>
      </c>
      <c r="K29" s="9">
        <v>0.1188</v>
      </c>
      <c r="L29" s="8">
        <v>7.1</v>
      </c>
      <c r="M29" s="7">
        <v>261</v>
      </c>
      <c r="N29" s="5">
        <f t="shared" si="0"/>
        <v>27</v>
      </c>
      <c r="O29" s="7">
        <f t="shared" si="1"/>
        <v>30.428571428571427</v>
      </c>
      <c r="P29" s="10">
        <f t="shared" si="2"/>
        <v>350.060564111438</v>
      </c>
      <c r="Q29" s="10">
        <f t="shared" si="3"/>
        <v>1.2172369735289812</v>
      </c>
    </row>
    <row r="30" spans="1:17" ht="12.75">
      <c r="A30" s="6">
        <v>2</v>
      </c>
      <c r="B30" s="7">
        <v>10</v>
      </c>
      <c r="C30" s="7">
        <v>10</v>
      </c>
      <c r="D30" s="8">
        <v>1011.9</v>
      </c>
      <c r="E30" s="7">
        <v>12</v>
      </c>
      <c r="F30" s="8">
        <v>15.8</v>
      </c>
      <c r="G30" s="8">
        <v>3.4</v>
      </c>
      <c r="H30" s="7">
        <v>50</v>
      </c>
      <c r="I30" s="9">
        <v>0.91336</v>
      </c>
      <c r="J30" s="7">
        <v>2</v>
      </c>
      <c r="K30" s="9">
        <v>0.1189</v>
      </c>
      <c r="L30" s="8">
        <v>7.1</v>
      </c>
      <c r="M30" s="7">
        <v>261</v>
      </c>
      <c r="N30" s="5">
        <f t="shared" si="0"/>
        <v>28</v>
      </c>
      <c r="O30" s="7">
        <f t="shared" si="1"/>
        <v>25.058823529411768</v>
      </c>
      <c r="P30" s="10">
        <f t="shared" si="2"/>
        <v>350.1989963661533</v>
      </c>
      <c r="Q30" s="10">
        <f t="shared" si="3"/>
        <v>1.2177183326880632</v>
      </c>
    </row>
    <row r="31" spans="1:17" ht="12.75">
      <c r="A31" s="6">
        <v>2</v>
      </c>
      <c r="B31" s="7">
        <v>10</v>
      </c>
      <c r="C31" s="7">
        <v>11</v>
      </c>
      <c r="D31" s="8">
        <v>1012.1</v>
      </c>
      <c r="E31" s="7">
        <v>9</v>
      </c>
      <c r="F31" s="8">
        <v>15.8</v>
      </c>
      <c r="G31" s="8">
        <v>3.4</v>
      </c>
      <c r="H31" s="7">
        <v>50</v>
      </c>
      <c r="I31" s="9">
        <v>0.91342</v>
      </c>
      <c r="J31" s="7">
        <v>2</v>
      </c>
      <c r="K31" s="9">
        <v>0.1189</v>
      </c>
      <c r="L31" s="8">
        <v>7</v>
      </c>
      <c r="M31" s="7">
        <v>261</v>
      </c>
      <c r="N31" s="5">
        <f t="shared" si="0"/>
        <v>29</v>
      </c>
      <c r="O31" s="7">
        <f t="shared" si="1"/>
        <v>18.529411764705884</v>
      </c>
      <c r="P31" s="10">
        <f t="shared" si="2"/>
        <v>350.268212493511</v>
      </c>
      <c r="Q31" s="10">
        <f t="shared" si="3"/>
        <v>1.2179590122676043</v>
      </c>
    </row>
    <row r="32" spans="1:17" ht="12.75">
      <c r="A32" s="6">
        <v>2</v>
      </c>
      <c r="B32" s="7">
        <v>10</v>
      </c>
      <c r="C32" s="7">
        <v>12</v>
      </c>
      <c r="D32" s="8">
        <v>1012.9</v>
      </c>
      <c r="E32" s="7">
        <v>5</v>
      </c>
      <c r="F32" s="8">
        <v>15.8</v>
      </c>
      <c r="G32" s="8">
        <v>3.3</v>
      </c>
      <c r="H32" s="7">
        <v>50</v>
      </c>
      <c r="I32" s="9">
        <v>0.91342</v>
      </c>
      <c r="J32" s="7">
        <v>2</v>
      </c>
      <c r="K32" s="9">
        <v>0.11895</v>
      </c>
      <c r="L32" s="8">
        <v>7</v>
      </c>
      <c r="M32" s="7">
        <v>261</v>
      </c>
      <c r="N32" s="5">
        <f t="shared" si="0"/>
        <v>30</v>
      </c>
      <c r="O32" s="7">
        <f t="shared" si="1"/>
        <v>10.606060606060606</v>
      </c>
      <c r="P32" s="10">
        <f t="shared" si="2"/>
        <v>350.5450770029417</v>
      </c>
      <c r="Q32" s="10">
        <f t="shared" si="3"/>
        <v>1.2189217305857685</v>
      </c>
    </row>
    <row r="33" spans="1:17" ht="12.75">
      <c r="A33" s="6">
        <v>2</v>
      </c>
      <c r="B33" s="7">
        <v>10</v>
      </c>
      <c r="C33" s="7">
        <v>13</v>
      </c>
      <c r="D33" s="8">
        <v>1013.3</v>
      </c>
      <c r="E33" s="7">
        <v>0</v>
      </c>
      <c r="F33" s="8">
        <v>15.9</v>
      </c>
      <c r="G33" s="8">
        <v>3.3</v>
      </c>
      <c r="H33" s="7">
        <v>50</v>
      </c>
      <c r="I33" s="9">
        <v>0.91342</v>
      </c>
      <c r="J33" s="7">
        <v>2</v>
      </c>
      <c r="K33" s="9">
        <v>0.11899</v>
      </c>
      <c r="L33" s="8">
        <v>7</v>
      </c>
      <c r="M33" s="7">
        <v>261</v>
      </c>
      <c r="N33" s="5">
        <f t="shared" si="0"/>
        <v>31</v>
      </c>
      <c r="O33" s="7">
        <f t="shared" si="1"/>
        <v>0</v>
      </c>
      <c r="P33" s="10">
        <f t="shared" si="2"/>
        <v>350.5621864729286</v>
      </c>
      <c r="Q33" s="10">
        <f t="shared" si="3"/>
        <v>1.2189812239466342</v>
      </c>
    </row>
    <row r="34" spans="1:17" ht="12.75">
      <c r="A34" s="6">
        <v>2</v>
      </c>
      <c r="B34" s="7">
        <v>10</v>
      </c>
      <c r="C34" s="7">
        <v>14</v>
      </c>
      <c r="D34" s="8">
        <v>1013.5</v>
      </c>
      <c r="E34" s="7">
        <v>0</v>
      </c>
      <c r="F34" s="8">
        <v>15.9</v>
      </c>
      <c r="G34" s="8">
        <v>3.2</v>
      </c>
      <c r="H34" s="7">
        <v>50</v>
      </c>
      <c r="I34" s="9">
        <v>0.91348</v>
      </c>
      <c r="J34" s="7">
        <v>2</v>
      </c>
      <c r="K34" s="9">
        <v>0.11899</v>
      </c>
      <c r="L34" s="8">
        <v>6.9</v>
      </c>
      <c r="M34" s="7">
        <v>261</v>
      </c>
      <c r="N34" s="5">
        <f t="shared" si="0"/>
        <v>32</v>
      </c>
      <c r="O34" s="7">
        <f t="shared" si="1"/>
        <v>0</v>
      </c>
      <c r="P34" s="10">
        <f t="shared" si="2"/>
        <v>350.63137865421214</v>
      </c>
      <c r="Q34" s="10">
        <f t="shared" si="3"/>
        <v>1.21922182026045</v>
      </c>
    </row>
    <row r="35" spans="1:17" ht="12.75">
      <c r="A35" s="6">
        <v>2</v>
      </c>
      <c r="B35" s="7">
        <v>15</v>
      </c>
      <c r="C35" s="7">
        <v>8</v>
      </c>
      <c r="D35" s="8">
        <v>1013.9</v>
      </c>
      <c r="E35" s="7">
        <v>0</v>
      </c>
      <c r="F35" s="8">
        <v>15.9</v>
      </c>
      <c r="G35" s="8">
        <v>3</v>
      </c>
      <c r="H35" s="7">
        <v>50</v>
      </c>
      <c r="I35" s="9">
        <v>0.91354</v>
      </c>
      <c r="J35" s="7">
        <v>2</v>
      </c>
      <c r="K35" s="9">
        <v>0.11909</v>
      </c>
      <c r="L35" s="8">
        <v>6.6</v>
      </c>
      <c r="M35" s="7">
        <v>260</v>
      </c>
      <c r="N35" s="5">
        <f t="shared" si="0"/>
        <v>326</v>
      </c>
      <c r="O35" s="7">
        <f t="shared" si="1"/>
        <v>0</v>
      </c>
      <c r="P35" s="10">
        <f t="shared" si="2"/>
        <v>350.76976301677917</v>
      </c>
      <c r="Q35" s="10">
        <f t="shared" si="3"/>
        <v>1.219703012888081</v>
      </c>
    </row>
    <row r="36" spans="1:17" ht="12.75">
      <c r="A36" s="6">
        <v>2</v>
      </c>
      <c r="B36" s="7">
        <v>16</v>
      </c>
      <c r="C36" s="7">
        <v>17</v>
      </c>
      <c r="D36" s="8">
        <v>1014.4</v>
      </c>
      <c r="E36" s="7">
        <v>0</v>
      </c>
      <c r="F36" s="8">
        <v>15.9</v>
      </c>
      <c r="G36" s="8">
        <v>3.2</v>
      </c>
      <c r="H36" s="7">
        <v>50</v>
      </c>
      <c r="I36" s="9">
        <v>0.9136</v>
      </c>
      <c r="J36" s="7">
        <v>2</v>
      </c>
      <c r="K36" s="9">
        <v>0.11899</v>
      </c>
      <c r="L36" s="8">
        <v>6.8</v>
      </c>
      <c r="M36" s="7">
        <v>260</v>
      </c>
      <c r="N36" s="5">
        <f t="shared" si="0"/>
        <v>395</v>
      </c>
      <c r="O36" s="7">
        <f t="shared" si="1"/>
        <v>0</v>
      </c>
      <c r="P36" s="10">
        <f t="shared" si="2"/>
        <v>350.94274346998793</v>
      </c>
      <c r="Q36" s="10">
        <f t="shared" si="3"/>
        <v>1.22030450367262</v>
      </c>
    </row>
    <row r="37" spans="1:17" ht="12.75">
      <c r="A37" s="6">
        <v>2</v>
      </c>
      <c r="B37" s="7">
        <v>17</v>
      </c>
      <c r="C37" s="7">
        <v>17</v>
      </c>
      <c r="D37" s="8">
        <v>1014.9</v>
      </c>
      <c r="E37" s="7">
        <v>0</v>
      </c>
      <c r="F37" s="8">
        <v>15.9</v>
      </c>
      <c r="G37" s="8">
        <v>2.9</v>
      </c>
      <c r="H37" s="7">
        <v>50</v>
      </c>
      <c r="I37" s="9">
        <v>0.9136</v>
      </c>
      <c r="J37" s="7">
        <v>2</v>
      </c>
      <c r="K37" s="9">
        <v>0.11909</v>
      </c>
      <c r="L37" s="8">
        <v>6.5</v>
      </c>
      <c r="M37" s="7">
        <v>259</v>
      </c>
      <c r="N37" s="5">
        <f t="shared" si="0"/>
        <v>455</v>
      </c>
      <c r="O37" s="7">
        <f t="shared" si="1"/>
        <v>0</v>
      </c>
      <c r="P37" s="10">
        <f t="shared" si="2"/>
        <v>351.11572392319675</v>
      </c>
      <c r="Q37" s="10">
        <f t="shared" si="3"/>
        <v>1.220905994457159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f6agv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dcterms:created xsi:type="dcterms:W3CDTF">2015-10-27T20:53:41Z</dcterms:created>
  <dcterms:modified xsi:type="dcterms:W3CDTF">2015-11-05T20:40:18Z</dcterms:modified>
  <cp:category/>
  <cp:version/>
  <cp:contentType/>
  <cp:contentStatus/>
</cp:coreProperties>
</file>